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390" yWindow="120" windowWidth="14625" windowHeight="8730" activeTab="0"/>
  </bookViews>
  <sheets>
    <sheet name="CE1a" sheetId="5" r:id="rId1"/>
    <sheet name="CE1b" sheetId="6" r:id="rId2"/>
    <sheet name="CE2a" sheetId="1" r:id="rId3"/>
    <sheet name="CE2b" sheetId="4" r:id="rId4"/>
    <sheet name="CE3a" sheetId="3" r:id="rId5"/>
    <sheet name="CE3b" sheetId="7" r:id="rId6"/>
    <sheet name="Hoja1" sheetId="8" r:id="rId7"/>
  </sheets>
  <definedNames>
    <definedName name="_xlnm.Print_Area" localSheetId="1">'CE1b'!$A$1:$F$26</definedName>
    <definedName name="_xlnm.Print_Area" localSheetId="2">'CE2a'!$A$1:$P$24</definedName>
    <definedName name="_xlnm.Print_Area" localSheetId="3">'CE2b'!$A$1:$P$27</definedName>
    <definedName name="_xlnm.Print_Area" localSheetId="5">'CE3b'!$A$1:$D$43</definedName>
  </definedNames>
  <calcPr calcId="152511"/>
</workbook>
</file>

<file path=xl/comments1.xml><?xml version="1.0" encoding="utf-8"?>
<comments xmlns="http://schemas.openxmlformats.org/spreadsheetml/2006/main">
  <authors>
    <author>natachaaleman</author>
  </authors>
  <commentList>
    <comment ref="C1" authorId="0">
      <text>
        <r>
          <rPr>
            <sz val="9"/>
            <rFont val="Tahoma"/>
            <family val="2"/>
          </rPr>
          <t xml:space="preserve">Tipos de Gestión.
1. Gestión directa por la entidad local
2. Gestión directa por organismo autónomo de la entidad local
3. Gestión directa por entidad pública empresarial
4. Gestión directa por sociedad mercantil local
5. Gestión indirecta mediante concesión, gestionando el concesionario el servicio a su riesgo y ventura.
6. Gestión indirecta interesada, compartiendo la entidad local y el empresario los resultados de explotación en la proporción fijada en el contrato.
7. Gestión indirecta por concierto.
8. Gestión indirecta por sociedad de economía mixta.
9. Gestión mancomunada/comarcal/por la Diputación/otro tipo de agrupación municipal
10. Gestión mancomunada/comarcal/por la Diputación/otro tipo de agrupación municipal + otra forma de gestión (*)
11. Gestión por convenio de colaboración interadministrativo.
12. Gestión consorciada.
13. Gestión consorciada + otra forma de gestión (*)
14. Otro tipo de gestión. Se incluye aquí, entre otras: 
- la gestión del servicio a través de una sociedad de capital 100% privado. 
- la prestación del servicio se lleva a cabo por dos o más formas de gestión.
Si ha seleccionado 9. Gestión mancomunada/comarcal/por la Diputación/otro tipo de agrupación municipal + otra forma de gestión) ó 13 (Gestión consorciada + otra forma de gestión deberá indicar en la columna  comentarios cual es esa otra forma de gestión.
Si ha seleccionado "Otro tipo de gestión" el campo "comentarios" debe estar relleno para ese servicio, indicando las formas de gestión que corresponde a ese servicio.
</t>
        </r>
      </text>
    </comment>
  </commentList>
</comments>
</file>

<file path=xl/sharedStrings.xml><?xml version="1.0" encoding="utf-8"?>
<sst xmlns="http://schemas.openxmlformats.org/spreadsheetml/2006/main" count="589" uniqueCount="234">
  <si>
    <t>GASTOS GESTIÓN DIRECTA</t>
  </si>
  <si>
    <t>GASTOS GESTIÓN INDIRECTA</t>
  </si>
  <si>
    <t>DATOS AGREGADOS DE ENTIDADES CON CONTABILIDAD PÚBLICA</t>
  </si>
  <si>
    <t>DATOS AGREGADOS DE ENTIDADES CON CONTABILIDAD EMPRESARIAL</t>
  </si>
  <si>
    <t>Gastos directos</t>
  </si>
  <si>
    <t>Gastos indirectos</t>
  </si>
  <si>
    <t>Descripción</t>
  </si>
  <si>
    <t>Gastos en transferencias corrientes y de capital (artículos 48 y 78)</t>
  </si>
  <si>
    <t>Otros gastos no finacieros relacionados con el servicio no recogidos en apartados anteriores</t>
  </si>
  <si>
    <t>Aprovisionamiento</t>
  </si>
  <si>
    <t>Gastos personal</t>
  </si>
  <si>
    <t>Amortización del inmovilizado</t>
  </si>
  <si>
    <t>Alumbrado público</t>
  </si>
  <si>
    <t>Cementerio</t>
  </si>
  <si>
    <t>Recogida de residuos</t>
  </si>
  <si>
    <t>Limpieza viaria</t>
  </si>
  <si>
    <t>Abastecimiento domiciliario de agua potable</t>
  </si>
  <si>
    <t>Alcantarillado</t>
  </si>
  <si>
    <t>1531/150P</t>
  </si>
  <si>
    <t>Acceso a los núcleos de población</t>
  </si>
  <si>
    <t>1532/150P</t>
  </si>
  <si>
    <t>Pavimentación de las vías públicas</t>
  </si>
  <si>
    <t>171/170P</t>
  </si>
  <si>
    <t>Parque público</t>
  </si>
  <si>
    <t>3321/330P</t>
  </si>
  <si>
    <t>Biblioteca pública</t>
  </si>
  <si>
    <t>Tratamiento de residuos</t>
  </si>
  <si>
    <t>135/130P</t>
  </si>
  <si>
    <t>Protección civil</t>
  </si>
  <si>
    <t>Evaluación e información de situaciones de necesidad social y la atención inmediata a personas en situación o riesgo de exclusión social</t>
  </si>
  <si>
    <t>136/130P</t>
  </si>
  <si>
    <t>Prevención y extinción de incendios</t>
  </si>
  <si>
    <t>342/340P</t>
  </si>
  <si>
    <t>Instalaciones deportivas de uso público</t>
  </si>
  <si>
    <t>4411/440P</t>
  </si>
  <si>
    <t>Transporte colectivo urbano de viajeros</t>
  </si>
  <si>
    <t>1721/170P</t>
  </si>
  <si>
    <t>Medio ambiente urbano</t>
  </si>
  <si>
    <t>Medio ambiente urbano: Parques y jardines públicos</t>
  </si>
  <si>
    <t>Medio ambiente urbano: Gestión de los residuos sólidos urbanos</t>
  </si>
  <si>
    <t>Medio ambiente urbano: Protección contra la contaminación acústica, lumínica y atmosférica en las zonas urbanas</t>
  </si>
  <si>
    <t>Grupo de programa/ Programa</t>
  </si>
  <si>
    <t>Gastos en bienes corrientes y servicios (artículos 20,21,22,23 y 24)</t>
  </si>
  <si>
    <t>Arrendamiento financiero (concepto 648)</t>
  </si>
  <si>
    <t>Otros gastos de explotación</t>
  </si>
  <si>
    <t>Gastos de personal (artículos 10,11, 12, 13,14, 15 y 16)</t>
  </si>
  <si>
    <t>Amortización de la inversion material (artículos 60, 61, 62 y 63) en ejercicio 2014 y anteriores. Amortización inmaterial e (artículo 64 excepto concepto 648)intangible</t>
  </si>
  <si>
    <t>(1)</t>
  </si>
  <si>
    <t>Contraprestaciones (2)</t>
  </si>
  <si>
    <t>Notas:</t>
  </si>
  <si>
    <t>(1): se consignarán los importes de los programas 130P/150P/170P/320P/330P/340P/420P/440P/450P/920P (una vez prorrateados) de las obligaciones reconocidas y de las obligaciones pendientes de aplicación a presupuestos.</t>
  </si>
  <si>
    <t>(2): incluye las subvenciones de explotación o de cobertura del precio del servicio.</t>
  </si>
  <si>
    <t>Validaciones:</t>
  </si>
  <si>
    <t xml:space="preserve">Para los municipios de más de 50.000 habitantes es obligatorio rellenar los servicios asociados a los programas/grupos de programas:  </t>
  </si>
  <si>
    <t>1531/150P, 1532/150P, 160, 161, 1621, 163, 164, 165, 1623, 171/170P, 171/170P, 3321/330P, 135/130P, 136/130P, 231, 342/340P, 1721/170P, 1721/170P, 4411/440P. Es decir, el coste efectivo de dichos servicios sea mayor que 10 euros.</t>
  </si>
  <si>
    <t>151/150P</t>
  </si>
  <si>
    <t>Urbanismo: planeamiento, gestión, ejecución y disciplina urbanística</t>
  </si>
  <si>
    <t>336/330P</t>
  </si>
  <si>
    <t>Protección y gestión del Patrimonio histórico</t>
  </si>
  <si>
    <t>1521/150P</t>
  </si>
  <si>
    <t>Promoción y gestión de la vivienda de protección pública con criterios de sostenibilidad financiera</t>
  </si>
  <si>
    <t>1522/150P</t>
  </si>
  <si>
    <t>Conservación y rehabilitación de la edificación</t>
  </si>
  <si>
    <t>Evacuación y tratamiento de aguas residuales</t>
  </si>
  <si>
    <t>Infraestructura viaria y otros equipamientos de titularidad de la entidad local</t>
  </si>
  <si>
    <t>132/130P</t>
  </si>
  <si>
    <t>Policía local</t>
  </si>
  <si>
    <t>134/130P</t>
  </si>
  <si>
    <t>Tráfico, estacionamiento de vehículos y movilidad</t>
  </si>
  <si>
    <t>432/430P</t>
  </si>
  <si>
    <t>Información y promoción de la actividad turística de interés y ámbito local</t>
  </si>
  <si>
    <t>4311/430P</t>
  </si>
  <si>
    <t>Ferias</t>
  </si>
  <si>
    <t>4312/430P</t>
  </si>
  <si>
    <t>Abastos, mercados, lonjas</t>
  </si>
  <si>
    <t>4313/430P</t>
  </si>
  <si>
    <t>Comercio ambulante</t>
  </si>
  <si>
    <t>Protección de la salubridad pública</t>
  </si>
  <si>
    <t>Actividades funerarias</t>
  </si>
  <si>
    <t>341/340P</t>
  </si>
  <si>
    <t>Promoción del deporte</t>
  </si>
  <si>
    <t>Instalaciones deportivas</t>
  </si>
  <si>
    <t>337/330P</t>
  </si>
  <si>
    <t>Instalaciones de ocupación del tiempo libre</t>
  </si>
  <si>
    <t>334/330P</t>
  </si>
  <si>
    <t>Promoción de la cultura</t>
  </si>
  <si>
    <t>333/330P</t>
  </si>
  <si>
    <t>Equipamientos culturales</t>
  </si>
  <si>
    <t>325/320P</t>
  </si>
  <si>
    <t>Participar en la vigilancia del cumplimiento de la escolaridad obligatoria</t>
  </si>
  <si>
    <t>321/322/320P</t>
  </si>
  <si>
    <t>Cooperar con las Administraciones educativas correspondientes en la obtención de los solares necesarios para la construcción de nuevos centros docentes</t>
  </si>
  <si>
    <t>323/324/320P</t>
  </si>
  <si>
    <t>Conservación, mantenimiento y vigilancia de los edificios de titularidad local destinados a centros públicos de educación infantil, de educación primaria o de educación especial</t>
  </si>
  <si>
    <t>491/492</t>
  </si>
  <si>
    <t>Promoción en su término municipal de la participación de los ciudadanos en el uso eficiente y sostenible de las tecnologías de la información y las comunicaciones</t>
  </si>
  <si>
    <t>COSTE EFECTIVO</t>
  </si>
  <si>
    <t>Grupo de programa / Programa</t>
  </si>
  <si>
    <t>Tipo de gestión.</t>
  </si>
  <si>
    <t>Comentarios</t>
  </si>
  <si>
    <t>Concejalía</t>
  </si>
  <si>
    <t>Servicio/unidad administrativa</t>
  </si>
  <si>
    <t>Tipos de Gestión.</t>
  </si>
  <si>
    <r>
      <t>1.</t>
    </r>
    <r>
      <rPr>
        <sz val="9"/>
        <color indexed="8"/>
        <rFont val="Times New Roman"/>
        <family val="1"/>
      </rPr>
      <t xml:space="preserve">      </t>
    </r>
    <r>
      <rPr>
        <sz val="9"/>
        <color indexed="8"/>
        <rFont val="Calibri"/>
        <family val="2"/>
      </rPr>
      <t>Gestión directa por la entidad local</t>
    </r>
  </si>
  <si>
    <r>
      <t>2.</t>
    </r>
    <r>
      <rPr>
        <sz val="9"/>
        <color indexed="8"/>
        <rFont val="Times New Roman"/>
        <family val="1"/>
      </rPr>
      <t xml:space="preserve">      </t>
    </r>
    <r>
      <rPr>
        <sz val="9"/>
        <color indexed="8"/>
        <rFont val="Calibri"/>
        <family val="2"/>
      </rPr>
      <t>Gestión directa por organismo autónomo de la entidad local</t>
    </r>
  </si>
  <si>
    <r>
      <t>3.</t>
    </r>
    <r>
      <rPr>
        <sz val="9"/>
        <color indexed="8"/>
        <rFont val="Times New Roman"/>
        <family val="1"/>
      </rPr>
      <t xml:space="preserve">      </t>
    </r>
    <r>
      <rPr>
        <sz val="9"/>
        <color indexed="8"/>
        <rFont val="Calibri"/>
        <family val="2"/>
      </rPr>
      <t>Gestión directa por entidad pública empresarial</t>
    </r>
  </si>
  <si>
    <r>
      <t>4.</t>
    </r>
    <r>
      <rPr>
        <sz val="9"/>
        <color indexed="8"/>
        <rFont val="Times New Roman"/>
        <family val="1"/>
      </rPr>
      <t xml:space="preserve">      </t>
    </r>
    <r>
      <rPr>
        <sz val="9"/>
        <color indexed="8"/>
        <rFont val="Calibri"/>
        <family val="2"/>
      </rPr>
      <t>Gestión directa por sociedad mercantil local</t>
    </r>
  </si>
  <si>
    <r>
      <t>5.</t>
    </r>
    <r>
      <rPr>
        <sz val="9"/>
        <color indexed="8"/>
        <rFont val="Times New Roman"/>
        <family val="1"/>
      </rPr>
      <t xml:space="preserve">      </t>
    </r>
    <r>
      <rPr>
        <sz val="9"/>
        <color indexed="8"/>
        <rFont val="Calibri"/>
        <family val="2"/>
      </rPr>
      <t>Gestión indirecta mediante concesión, gestionando el concesionario el servicio a su riesgo y ventura.</t>
    </r>
  </si>
  <si>
    <r>
      <t>6.</t>
    </r>
    <r>
      <rPr>
        <sz val="9"/>
        <color indexed="8"/>
        <rFont val="Times New Roman"/>
        <family val="1"/>
      </rPr>
      <t xml:space="preserve">      </t>
    </r>
    <r>
      <rPr>
        <sz val="9"/>
        <color indexed="8"/>
        <rFont val="Calibri"/>
        <family val="2"/>
      </rPr>
      <t>Gestión indirecta interesada, compartiendo la entidad local y el empresario los resultados de explotación en la proporción fijada en el contrato.</t>
    </r>
  </si>
  <si>
    <r>
      <t>7.</t>
    </r>
    <r>
      <rPr>
        <sz val="9"/>
        <color indexed="8"/>
        <rFont val="Times New Roman"/>
        <family val="1"/>
      </rPr>
      <t xml:space="preserve">      </t>
    </r>
    <r>
      <rPr>
        <sz val="9"/>
        <color indexed="8"/>
        <rFont val="Calibri"/>
        <family val="2"/>
      </rPr>
      <t>Gestión indirecta por concierto.</t>
    </r>
  </si>
  <si>
    <r>
      <t>8.</t>
    </r>
    <r>
      <rPr>
        <sz val="9"/>
        <color indexed="8"/>
        <rFont val="Times New Roman"/>
        <family val="1"/>
      </rPr>
      <t xml:space="preserve">      </t>
    </r>
    <r>
      <rPr>
        <sz val="9"/>
        <color indexed="8"/>
        <rFont val="Calibri"/>
        <family val="2"/>
      </rPr>
      <t>Gestión indirecta por sociedad de economía mixta.</t>
    </r>
  </si>
  <si>
    <t xml:space="preserve">- la gestión del servicio a través de una sociedad de capital 100% privado. </t>
  </si>
  <si>
    <t>- la prestación del servicio se lleva a cabo por dos o más formas de gestión.</t>
  </si>
  <si>
    <t>Si ha seleccionado 9. Gestión mancomunada/comarcal/por la Diputación/otro tipo de agrupación municipal + otra forma de gestión) ó 13 (Gestión consorciada + otra forma de gestión deberá indicar en la columna  comentarios cual es esa otra forma de gestión.</t>
  </si>
  <si>
    <r>
      <t xml:space="preserve">Si ha seleccionado "Otro tipo de gestión" el campo "comentarios" debe estar relleno para ese servicio, indicando las formas de gestión </t>
    </r>
    <r>
      <rPr>
        <sz val="9"/>
        <color indexed="8"/>
        <rFont val="Calibri"/>
        <family val="2"/>
      </rPr>
      <t>que corresponde a ese servicio.</t>
    </r>
  </si>
  <si>
    <t>Unidades físicas de referencia</t>
  </si>
  <si>
    <t>Nº unidades</t>
  </si>
  <si>
    <t>Potencia instalada</t>
  </si>
  <si>
    <t>Superficie iluminada: metros lineales</t>
  </si>
  <si>
    <t>Nº puntos de luz</t>
  </si>
  <si>
    <t>Superficie total del cementerio: metros cuadrados</t>
  </si>
  <si>
    <t>Producción anual residuos urbanos: toneladas</t>
  </si>
  <si>
    <t>Nº contenedores</t>
  </si>
  <si>
    <t>Periodicidad (1 - DI, 2 - AL, 3 - SE, 4 - QU, 5 - OT, 6 - NO)</t>
  </si>
  <si>
    <t>Kilómetros lineales del trayecto de recogida</t>
  </si>
  <si>
    <t>Nº personas en plantilla adscritas al servicio</t>
  </si>
  <si>
    <t>Superficie en metros cuadrados con servicio de limpieza</t>
  </si>
  <si>
    <t>Longitud de la red: metros lineales</t>
  </si>
  <si>
    <t>Nº viviendas conectadas y no conectadas</t>
  </si>
  <si>
    <t>Longitud del tramo: metros lineales.</t>
  </si>
  <si>
    <t>Nº viviendas con servicio</t>
  </si>
  <si>
    <t>Puntos kilométricos: P.K correspondientes al inicio y final del tramo del municipio (en km)</t>
  </si>
  <si>
    <t>Superficie de los tramos pavimentados (metros cuadrados)</t>
  </si>
  <si>
    <t>Superficie: suma en metros cuadrados de la superficie total (tanto la cubierta como al aire libre)</t>
  </si>
  <si>
    <t>Superficie en metros cuadrados</t>
  </si>
  <si>
    <t>Nº publicaciones que constituyen los fondos bibliotecarios</t>
  </si>
  <si>
    <t>Nº préstamos por fondo biblitotecario</t>
  </si>
  <si>
    <t>Capacidad de almacenamiento de la instalación (vertedero) (metros cúbicos)</t>
  </si>
  <si>
    <t>Nº personas en plantilla del servicio de protección civil</t>
  </si>
  <si>
    <t>Superficie (metros cuadrados) de las instalaciones del centro de protección civil o centro de salvamento y socorrismo.</t>
  </si>
  <si>
    <t>Superficie en metros cuadrados de: Centros de Asistencia Social</t>
  </si>
  <si>
    <t>Nº Residencias de Ancianos</t>
  </si>
  <si>
    <t>Nº Guarderías Infantiles (no los parvularios ni docentes preescolares)</t>
  </si>
  <si>
    <t>Nº Albergues municipales</t>
  </si>
  <si>
    <t>Nº Centros de rehabilitación toxicómanos en régimen abierto o con estancia</t>
  </si>
  <si>
    <t>Nº otros centros de atención social</t>
  </si>
  <si>
    <t>Nº personas en plantilla del servicio de parque de bomberos.</t>
  </si>
  <si>
    <t>Vehículos destinados a extinción de incendios</t>
  </si>
  <si>
    <t>Superficie: suma de superficies de todas las instalaciones</t>
  </si>
  <si>
    <t>Nº total de kms de calzada de la red en trayecto de ida</t>
  </si>
  <si>
    <t>Nº total de viajeros al año</t>
  </si>
  <si>
    <t>Nº total de autobuses</t>
  </si>
  <si>
    <t>Superficie en kilómetros cuadrados del núcleo urbano</t>
  </si>
  <si>
    <t>Superficie: suma en kilómetros cuadrados de parques y jardines públicos (tanto la cubierta como al aire libre)</t>
  </si>
  <si>
    <t>Superficie urbanizada (kilómetros cuadrados)</t>
  </si>
  <si>
    <t>Superficie urbanizable (kilómetros cuadrados)</t>
  </si>
  <si>
    <t>Nº bienes culturales protegidos</t>
  </si>
  <si>
    <t>Nº viviendas de protección pública</t>
  </si>
  <si>
    <t>Superficie de terrenos destinados a edificación de vivienda pública (metros cuadrados)</t>
  </si>
  <si>
    <t>Nº edificios con actuaciones de conservación y rehabilitación</t>
  </si>
  <si>
    <t>Caudal en metros cúbicos de desagüe</t>
  </si>
  <si>
    <t>Nº efectivos asignados al servicio</t>
  </si>
  <si>
    <t>Nº vehículos adscritos al servicio</t>
  </si>
  <si>
    <t>Nº efectivos en plantilla asignados al servicio</t>
  </si>
  <si>
    <t>Nº ferias anuales</t>
  </si>
  <si>
    <t>Estimación anual personas asistentes</t>
  </si>
  <si>
    <t>Nº puestos</t>
  </si>
  <si>
    <t>Superficie total en metros cuadrados</t>
  </si>
  <si>
    <t>Nº licencias o permisos concedidas</t>
  </si>
  <si>
    <t>Nº campañas anuales</t>
  </si>
  <si>
    <t>Nº campañas realizadas al año</t>
  </si>
  <si>
    <t>Superficie: suma de superficies en metros cuadrados de todas las instalaciones de tiempo libre</t>
  </si>
  <si>
    <t>Superficie: suma en metros cuadrados de superficies de todas las instalaciones culturales</t>
  </si>
  <si>
    <t>Superficie nuevos terrenos destinados a centros educativos</t>
  </si>
  <si>
    <t>Nº aulas</t>
  </si>
  <si>
    <t>Superficie en metros cuadrados de los edificios</t>
  </si>
  <si>
    <t>COSTE EFECTIVO AÑO ANTERIOR</t>
  </si>
  <si>
    <t>no se hizo</t>
  </si>
  <si>
    <t>No se presta</t>
  </si>
  <si>
    <t xml:space="preserve">Promoción del deporte. </t>
  </si>
  <si>
    <t xml:space="preserve">341/ 340P </t>
  </si>
  <si>
    <t>Urbanismo</t>
  </si>
  <si>
    <t>Servicio Técnico de Urbanismo, Planeamiento, Disciplina y Licencias</t>
  </si>
  <si>
    <t>Patrimonio Histórico</t>
  </si>
  <si>
    <t>Área de Cultura</t>
  </si>
  <si>
    <t>Concejalía de Cultura y Universidad, Turismo y Festejos</t>
  </si>
  <si>
    <t>Servicio de Archivo y Bibliotecas</t>
  </si>
  <si>
    <t>Área de Patrimonio Histórico</t>
  </si>
  <si>
    <t>Cultura, Universidad, Turismo y Festejos</t>
  </si>
  <si>
    <t>Área de Turismo</t>
  </si>
  <si>
    <t>Área de Turismo y Área de Cultura</t>
  </si>
  <si>
    <t>(INMA=EMVA, y Miguel A.=Patrimonio)</t>
  </si>
  <si>
    <t>Otro tipo de gestión(**)</t>
  </si>
  <si>
    <t>gestión directa+gestión indirecta</t>
  </si>
  <si>
    <t>coexisten dos cementerios</t>
  </si>
  <si>
    <t>Gestión indirecta mediante concesión, gestionando el concesionario el servicio a su riesgo y ventura</t>
  </si>
  <si>
    <t>Gestión consorciada</t>
  </si>
  <si>
    <t>Consorcio de Transportes</t>
  </si>
  <si>
    <t>Gestión directa por la entidad local</t>
  </si>
  <si>
    <t>Gestión mancomunada/comarcal/por la Diputación/otro tipo de agrupación municipal</t>
  </si>
  <si>
    <t>Gestión por convenio de colaboración interadministrativo</t>
  </si>
  <si>
    <t>Gestión directa por organismo autónomo de la entidad local</t>
  </si>
  <si>
    <t>No se presta el servicio</t>
  </si>
  <si>
    <t>Gestión indirecta por sociedad de economía mixta</t>
  </si>
  <si>
    <t>Gestión directa+gestión indirecta</t>
  </si>
  <si>
    <t>Gestión directa por sociedad  mercantil local</t>
  </si>
  <si>
    <t>Gestión directa por organismo autónomo  local</t>
  </si>
  <si>
    <t>Gestión directa más Gestión indirecta por sociedad de economía mixta</t>
  </si>
  <si>
    <t>Concejalía de Infraestructura y Vivienda</t>
  </si>
  <si>
    <t>Concejalía de Medio Ambiente</t>
  </si>
  <si>
    <t>Depuración</t>
  </si>
  <si>
    <t>Aducción</t>
  </si>
  <si>
    <t>Gastos Gestión Agua y Saneamiento 2015</t>
  </si>
  <si>
    <t>Sumas</t>
  </si>
  <si>
    <t>Bimestre 1</t>
  </si>
  <si>
    <t>Bimestre 2</t>
  </si>
  <si>
    <t>Bimestre 3</t>
  </si>
  <si>
    <t>Bimestre 4</t>
  </si>
  <si>
    <t>Bimestre 5</t>
  </si>
  <si>
    <t>Bimestre 6</t>
  </si>
  <si>
    <t>Gestión indirecta mediante concesión, gestionando el concesionario el servicio a su riesgo y ventura + Gestión directa</t>
  </si>
  <si>
    <t>Servicio Infreestructuras + UTE Aguas de Alcalá</t>
  </si>
  <si>
    <t>Alcantarillado (Incluidos costes en Abast. Agua)</t>
  </si>
  <si>
    <t>Abastecimiento domiciliario de agua potable (más alcantarillado y depuración)</t>
  </si>
  <si>
    <t>Gestión indirecta mediante concesión, gestionando el concesionario el servicio a su riesgo y ventura + gestión directa</t>
  </si>
  <si>
    <t>Infrestructura</t>
  </si>
  <si>
    <t>Canal de Isabel II + Gestión directa concejalía medio ambiente</t>
  </si>
  <si>
    <t>Medio Ambiente</t>
  </si>
  <si>
    <r>
      <t>9.</t>
    </r>
    <r>
      <rPr>
        <sz val="9"/>
        <rFont val="Times New Roman"/>
        <family val="1"/>
      </rPr>
      <t xml:space="preserve">      </t>
    </r>
    <r>
      <rPr>
        <sz val="9"/>
        <rFont val="Calibri"/>
        <family val="2"/>
      </rPr>
      <t>Gestión mancomunada/comarcal/por la Diputación/otro tipo de agrupación municipal</t>
    </r>
  </si>
  <si>
    <r>
      <t>10.</t>
    </r>
    <r>
      <rPr>
        <sz val="9"/>
        <rFont val="Times New Roman"/>
        <family val="1"/>
      </rPr>
      <t xml:space="preserve">   </t>
    </r>
    <r>
      <rPr>
        <sz val="9"/>
        <rFont val="Calibri"/>
        <family val="2"/>
      </rPr>
      <t>Gestión mancomunada/comarcal/por la Diputación/otro tipo de agrupación municipal + otra forma de gestión (*)</t>
    </r>
  </si>
  <si>
    <r>
      <t>11.</t>
    </r>
    <r>
      <rPr>
        <sz val="9"/>
        <rFont val="Times New Roman"/>
        <family val="1"/>
      </rPr>
      <t xml:space="preserve">   </t>
    </r>
    <r>
      <rPr>
        <sz val="9"/>
        <rFont val="Calibri"/>
        <family val="2"/>
      </rPr>
      <t>Gestión por convenio de colaboración interadministrativo.</t>
    </r>
  </si>
  <si>
    <r>
      <t>12.</t>
    </r>
    <r>
      <rPr>
        <sz val="9"/>
        <rFont val="Times New Roman"/>
        <family val="1"/>
      </rPr>
      <t xml:space="preserve">   </t>
    </r>
    <r>
      <rPr>
        <sz val="9"/>
        <rFont val="Calibri"/>
        <family val="2"/>
      </rPr>
      <t>Gestión consorciada.</t>
    </r>
  </si>
  <si>
    <r>
      <t>13.</t>
    </r>
    <r>
      <rPr>
        <sz val="9"/>
        <rFont val="Times New Roman"/>
        <family val="1"/>
      </rPr>
      <t xml:space="preserve">   </t>
    </r>
    <r>
      <rPr>
        <sz val="9"/>
        <rFont val="Calibri"/>
        <family val="2"/>
      </rPr>
      <t>Gestión consorciada + otra forma de gestión (*)</t>
    </r>
  </si>
  <si>
    <r>
      <t>14.</t>
    </r>
    <r>
      <rPr>
        <sz val="9"/>
        <rFont val="Times New Roman"/>
        <family val="1"/>
      </rPr>
      <t xml:space="preserve">   </t>
    </r>
    <r>
      <rPr>
        <sz val="9"/>
        <rFont val="Calibri"/>
        <family val="2"/>
      </rPr>
      <t xml:space="preserve">Otro tipo de gestión. Se incluye aquí, entre otras: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</si>
</sst>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43" formatCode="_-* #,##0.00\ _€_-;\-* #,##0.00\ _€_-;_-* &quot;-&quot;??\ _€_-;_-@_-"/>
  </numFmts>
  <fonts count="22">
    <font>
      <sz val="11"/>
      <color theme="1"/>
      <name val="Calibri"/>
      <family val="2"/>
      <scheme val="minor"/>
    </font>
    <font>
      <sz val="10"/>
      <name val="Arial"/>
      <family val="2"/>
    </font>
    <font>
      <sz val="11"/>
      <color indexed="8"/>
      <name val="Calibri"/>
      <family val="2"/>
    </font>
    <font>
      <sz val="8"/>
      <color indexed="8"/>
      <name val="Tahoma"/>
      <family val="2"/>
    </font>
    <font>
      <b/>
      <sz val="8"/>
      <color indexed="54"/>
      <name val="Tahoma"/>
      <family val="2"/>
    </font>
    <font>
      <b/>
      <u val="single"/>
      <sz val="8"/>
      <color indexed="8"/>
      <name val="Arial"/>
      <family val="2"/>
    </font>
    <font>
      <sz val="8"/>
      <color indexed="8"/>
      <name val="Arial"/>
      <family val="2"/>
    </font>
    <font>
      <b/>
      <sz val="10"/>
      <color indexed="54"/>
      <name val="Tahoma"/>
      <family val="2"/>
    </font>
    <font>
      <b/>
      <sz val="9"/>
      <color indexed="8"/>
      <name val="Tahoma"/>
      <family val="2"/>
    </font>
    <font>
      <sz val="9"/>
      <color indexed="8"/>
      <name val="Tahoma"/>
      <family val="2"/>
    </font>
    <font>
      <b/>
      <sz val="9"/>
      <color indexed="8"/>
      <name val="Calibri"/>
      <family val="2"/>
    </font>
    <font>
      <sz val="9"/>
      <color indexed="8"/>
      <name val="Calibri"/>
      <family val="2"/>
    </font>
    <font>
      <sz val="9"/>
      <color indexed="8"/>
      <name val="Times New Roman"/>
      <family val="1"/>
    </font>
    <font>
      <i/>
      <sz val="9"/>
      <color indexed="8"/>
      <name val="Calibri"/>
      <family val="2"/>
    </font>
    <font>
      <sz val="9"/>
      <name val="Tahoma"/>
      <family val="2"/>
    </font>
    <font>
      <b/>
      <sz val="8"/>
      <color indexed="8"/>
      <name val="Tahoma"/>
      <family val="2"/>
    </font>
    <font>
      <b/>
      <sz val="8"/>
      <color indexed="10"/>
      <name val="Tahoma"/>
      <family val="2"/>
    </font>
    <font>
      <b/>
      <sz val="8"/>
      <name val="Tahoma"/>
      <family val="2"/>
    </font>
    <font>
      <sz val="8"/>
      <name val="Calibri"/>
      <family val="2"/>
    </font>
    <font>
      <sz val="9"/>
      <name val="Calibri"/>
      <family val="2"/>
    </font>
    <font>
      <sz val="9"/>
      <name val="Times New Roman"/>
      <family val="1"/>
    </font>
    <font>
      <b/>
      <sz val="8"/>
      <name val="Calibri"/>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24">
    <border>
      <left/>
      <right/>
      <top/>
      <bottom/>
      <diagonal/>
    </border>
    <border>
      <left/>
      <right style="medium">
        <color indexed="22"/>
      </right>
      <top/>
      <bottom style="medium">
        <color indexed="22"/>
      </bottom>
    </border>
    <border>
      <left/>
      <right style="medium">
        <color indexed="22"/>
      </right>
      <top/>
      <bottom/>
    </border>
    <border>
      <left style="medium">
        <color indexed="22"/>
      </left>
      <right style="medium">
        <color indexed="22"/>
      </right>
      <top/>
      <bottom/>
    </border>
    <border>
      <left style="medium">
        <color indexed="22"/>
      </left>
      <right style="medium">
        <color indexed="22"/>
      </right>
      <top style="medium">
        <color indexed="22"/>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style="medium">
        <color indexed="22"/>
      </bottom>
    </border>
    <border>
      <left style="medium">
        <color indexed="22"/>
      </left>
      <right/>
      <top style="medium">
        <color indexed="22"/>
      </top>
      <bottom/>
    </border>
    <border>
      <left/>
      <right/>
      <top style="medium">
        <color indexed="22"/>
      </top>
      <bottom/>
    </border>
    <border>
      <left/>
      <right style="medium">
        <color indexed="22"/>
      </right>
      <top style="medium">
        <color indexed="22"/>
      </top>
      <bottom/>
    </border>
    <border>
      <left style="medium">
        <color indexed="22"/>
      </left>
      <right/>
      <top/>
      <bottom/>
    </border>
    <border>
      <left/>
      <right/>
      <top/>
      <bottom style="medium">
        <color indexed="22"/>
      </bottom>
    </border>
    <border>
      <left style="medium">
        <color indexed="22"/>
      </left>
      <right/>
      <top/>
      <bottom style="medium">
        <color indexed="22"/>
      </bottom>
    </border>
    <border>
      <left/>
      <right style="medium">
        <color indexed="22"/>
      </right>
      <top style="medium">
        <color indexed="22"/>
      </top>
      <bottom style="medium">
        <color indexed="22"/>
      </bottom>
    </border>
    <border>
      <left style="medium">
        <color indexed="22"/>
      </left>
      <right/>
      <top style="medium">
        <color indexed="22"/>
      </top>
      <bottom style="medium">
        <color indexed="2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color indexed="22"/>
      </top>
      <bottom style="medium">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20">
    <xf numFmtId="0" fontId="0" fillId="0" borderId="0" xfId="0"/>
    <xf numFmtId="0" fontId="3" fillId="0" borderId="0" xfId="0" applyFont="1"/>
    <xf numFmtId="0" fontId="3" fillId="0" borderId="1" xfId="0" applyFont="1" applyBorder="1" applyAlignment="1">
      <alignment wrapText="1"/>
    </xf>
    <xf numFmtId="0" fontId="3" fillId="2" borderId="1" xfId="0" applyFont="1" applyFill="1" applyBorder="1" applyAlignment="1">
      <alignment wrapText="1"/>
    </xf>
    <xf numFmtId="0" fontId="4" fillId="2" borderId="2" xfId="0" applyFont="1" applyFill="1" applyBorder="1" applyAlignment="1">
      <alignment vertical="center" wrapText="1"/>
    </xf>
    <xf numFmtId="43" fontId="3" fillId="0" borderId="1" xfId="21" applyNumberFormat="1" applyFont="1" applyBorder="1" applyAlignment="1">
      <alignment wrapText="1"/>
    </xf>
    <xf numFmtId="0" fontId="4" fillId="2" borderId="3" xfId="0" applyFont="1" applyFill="1" applyBorder="1" applyAlignment="1">
      <alignment horizontal="center" vertical="center" wrapText="1"/>
    </xf>
    <xf numFmtId="0" fontId="3" fillId="0" borderId="0" xfId="0" applyFont="1" applyAlignment="1">
      <alignment vertical="center"/>
    </xf>
    <xf numFmtId="0" fontId="4" fillId="2" borderId="4" xfId="0" applyFont="1" applyFill="1" applyBorder="1" applyAlignment="1">
      <alignment vertical="center" wrapText="1"/>
    </xf>
    <xf numFmtId="0" fontId="3" fillId="0" borderId="5" xfId="0" applyFont="1" applyBorder="1" applyAlignment="1">
      <alignment horizontal="center" wrapText="1"/>
    </xf>
    <xf numFmtId="0" fontId="3" fillId="2" borderId="5" xfId="0" applyFont="1" applyFill="1" applyBorder="1" applyAlignment="1">
      <alignment horizontal="center" wrapText="1"/>
    </xf>
    <xf numFmtId="0" fontId="3" fillId="0" borderId="0" xfId="0" applyFont="1" applyAlignment="1">
      <alignment horizont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wrapText="1"/>
    </xf>
    <xf numFmtId="49" fontId="4" fillId="2" borderId="2" xfId="0" applyNumberFormat="1" applyFont="1" applyFill="1" applyBorder="1" applyAlignment="1">
      <alignment horizontal="center" vertical="top" wrapText="1"/>
    </xf>
    <xf numFmtId="0" fontId="5" fillId="2" borderId="7" xfId="0" applyFont="1" applyFill="1" applyBorder="1"/>
    <xf numFmtId="0" fontId="3" fillId="2" borderId="8" xfId="0" applyFont="1" applyFill="1" applyBorder="1"/>
    <xf numFmtId="0" fontId="3" fillId="2" borderId="9" xfId="0" applyFont="1" applyFill="1" applyBorder="1"/>
    <xf numFmtId="0" fontId="6" fillId="2" borderId="10" xfId="0" applyFont="1" applyFill="1" applyBorder="1" applyAlignment="1">
      <alignment horizontal="left" indent="1"/>
    </xf>
    <xf numFmtId="0" fontId="3" fillId="2" borderId="0" xfId="0" applyFont="1" applyFill="1" applyBorder="1"/>
    <xf numFmtId="0" fontId="3" fillId="2" borderId="2" xfId="0" applyFont="1" applyFill="1" applyBorder="1"/>
    <xf numFmtId="0" fontId="5" fillId="2" borderId="10" xfId="0" applyFont="1" applyFill="1" applyBorder="1"/>
    <xf numFmtId="0" fontId="3" fillId="2" borderId="11" xfId="0" applyFont="1" applyFill="1" applyBorder="1"/>
    <xf numFmtId="0" fontId="3" fillId="2" borderId="1" xfId="0" applyFont="1" applyFill="1" applyBorder="1"/>
    <xf numFmtId="49" fontId="3" fillId="2" borderId="12" xfId="0" applyNumberFormat="1" applyFont="1" applyFill="1" applyBorder="1" applyAlignment="1">
      <alignment horizontal="left"/>
    </xf>
    <xf numFmtId="0" fontId="3" fillId="2" borderId="12" xfId="0" applyFont="1" applyFill="1" applyBorder="1" applyAlignment="1">
      <alignment horizontal="left"/>
    </xf>
    <xf numFmtId="0" fontId="8" fillId="2" borderId="6" xfId="0" applyFont="1" applyFill="1" applyBorder="1" applyAlignment="1">
      <alignment wrapText="1"/>
    </xf>
    <xf numFmtId="0" fontId="8" fillId="2" borderId="13" xfId="0" applyFont="1" applyFill="1" applyBorder="1" applyAlignment="1">
      <alignment wrapText="1"/>
    </xf>
    <xf numFmtId="0" fontId="8" fillId="2" borderId="14" xfId="0" applyFont="1" applyFill="1" applyBorder="1" applyAlignment="1">
      <alignment wrapText="1"/>
    </xf>
    <xf numFmtId="0" fontId="9" fillId="0" borderId="0" xfId="0" applyFont="1"/>
    <xf numFmtId="0" fontId="9" fillId="0" borderId="5" xfId="0" applyFont="1" applyBorder="1" applyAlignment="1">
      <alignment wrapText="1"/>
    </xf>
    <xf numFmtId="0" fontId="9" fillId="0" borderId="1" xfId="0" applyFont="1" applyBorder="1" applyAlignment="1">
      <alignment wrapText="1"/>
    </xf>
    <xf numFmtId="0" fontId="10" fillId="2" borderId="15" xfId="0" applyFont="1" applyFill="1" applyBorder="1"/>
    <xf numFmtId="0" fontId="9" fillId="2" borderId="16" xfId="0" applyFont="1" applyFill="1" applyBorder="1"/>
    <xf numFmtId="0" fontId="9" fillId="2" borderId="17" xfId="0" applyFont="1" applyFill="1" applyBorder="1"/>
    <xf numFmtId="0" fontId="11" fillId="2" borderId="18" xfId="0" applyFont="1" applyFill="1" applyBorder="1" applyAlignment="1">
      <alignment horizontal="left" indent="5"/>
    </xf>
    <xf numFmtId="0" fontId="9" fillId="2" borderId="0" xfId="0" applyFont="1" applyFill="1" applyBorder="1"/>
    <xf numFmtId="0" fontId="9" fillId="2" borderId="19" xfId="0" applyFont="1" applyFill="1" applyBorder="1"/>
    <xf numFmtId="0" fontId="11" fillId="2" borderId="18" xfId="0" applyFont="1" applyFill="1" applyBorder="1" applyAlignment="1">
      <alignment horizontal="left" indent="5"/>
    </xf>
    <xf numFmtId="0" fontId="13" fillId="2" borderId="18" xfId="0" applyFont="1" applyFill="1" applyBorder="1"/>
    <xf numFmtId="0" fontId="13" fillId="2" borderId="20" xfId="0" applyFont="1" applyFill="1" applyBorder="1"/>
    <xf numFmtId="0" fontId="9" fillId="2" borderId="21" xfId="0" applyFont="1" applyFill="1" applyBorder="1"/>
    <xf numFmtId="0" fontId="9" fillId="2" borderId="22" xfId="0" applyFont="1" applyFill="1" applyBorder="1"/>
    <xf numFmtId="0" fontId="3" fillId="0" borderId="5" xfId="0" applyFont="1" applyFill="1" applyBorder="1" applyAlignment="1">
      <alignment horizontal="center" wrapText="1"/>
    </xf>
    <xf numFmtId="0" fontId="3" fillId="0" borderId="1" xfId="0" applyFont="1" applyFill="1" applyBorder="1" applyAlignment="1">
      <alignment wrapText="1"/>
    </xf>
    <xf numFmtId="44" fontId="3" fillId="0" borderId="0" xfId="20" applyFont="1" applyFill="1"/>
    <xf numFmtId="0" fontId="3" fillId="0" borderId="0" xfId="0" applyFont="1" applyFill="1"/>
    <xf numFmtId="0" fontId="9" fillId="0" borderId="11" xfId="0" applyFont="1" applyBorder="1" applyAlignment="1">
      <alignment wrapText="1"/>
    </xf>
    <xf numFmtId="44" fontId="4" fillId="2" borderId="6" xfId="20" applyFont="1" applyFill="1" applyBorder="1" applyAlignment="1">
      <alignment horizontal="center" wrapText="1"/>
    </xf>
    <xf numFmtId="44" fontId="4" fillId="2" borderId="2" xfId="20" applyFont="1" applyFill="1" applyBorder="1" applyAlignment="1">
      <alignment vertical="center" wrapText="1"/>
    </xf>
    <xf numFmtId="44" fontId="4" fillId="2" borderId="4" xfId="20" applyFont="1" applyFill="1" applyBorder="1" applyAlignment="1">
      <alignment vertical="center" wrapText="1"/>
    </xf>
    <xf numFmtId="44" fontId="4" fillId="2" borderId="2" xfId="20" applyFont="1" applyFill="1" applyBorder="1" applyAlignment="1">
      <alignment horizontal="center" vertical="top" wrapText="1"/>
    </xf>
    <xf numFmtId="44" fontId="3" fillId="0" borderId="1" xfId="20" applyFont="1" applyBorder="1" applyAlignment="1">
      <alignment wrapText="1"/>
    </xf>
    <xf numFmtId="44" fontId="3" fillId="2" borderId="1" xfId="20" applyFont="1" applyFill="1" applyBorder="1" applyAlignment="1">
      <alignment wrapText="1"/>
    </xf>
    <xf numFmtId="44" fontId="3" fillId="0" borderId="0" xfId="20" applyFont="1"/>
    <xf numFmtId="44" fontId="3" fillId="2" borderId="8" xfId="20" applyFont="1" applyFill="1" applyBorder="1"/>
    <xf numFmtId="44" fontId="3" fillId="2" borderId="9" xfId="20" applyFont="1" applyFill="1" applyBorder="1"/>
    <xf numFmtId="44" fontId="3" fillId="2" borderId="0" xfId="20" applyFont="1" applyFill="1" applyBorder="1"/>
    <xf numFmtId="44" fontId="3" fillId="2" borderId="2" xfId="20" applyFont="1" applyFill="1" applyBorder="1"/>
    <xf numFmtId="44" fontId="3" fillId="2" borderId="11" xfId="20" applyFont="1" applyFill="1" applyBorder="1"/>
    <xf numFmtId="44" fontId="3" fillId="2" borderId="1" xfId="20" applyFont="1" applyFill="1" applyBorder="1"/>
    <xf numFmtId="44" fontId="3" fillId="3" borderId="0" xfId="20" applyFont="1" applyFill="1"/>
    <xf numFmtId="44" fontId="3" fillId="3" borderId="0" xfId="20" applyFont="1" applyFill="1" applyAlignment="1">
      <alignment horizontal="center" vertical="center" wrapText="1"/>
    </xf>
    <xf numFmtId="44" fontId="3" fillId="0" borderId="1" xfId="20" applyFont="1" applyFill="1" applyBorder="1" applyAlignment="1">
      <alignment wrapText="1"/>
    </xf>
    <xf numFmtId="4" fontId="15" fillId="2" borderId="14" xfId="0" applyNumberFormat="1" applyFont="1" applyFill="1" applyBorder="1" applyAlignment="1">
      <alignment wrapText="1"/>
    </xf>
    <xf numFmtId="4" fontId="15" fillId="2" borderId="14" xfId="0" applyNumberFormat="1" applyFont="1" applyFill="1" applyBorder="1" applyAlignment="1">
      <alignment horizontal="center" wrapText="1"/>
    </xf>
    <xf numFmtId="4" fontId="15" fillId="0" borderId="1" xfId="0" applyNumberFormat="1" applyFont="1" applyBorder="1" applyAlignment="1">
      <alignment wrapText="1"/>
    </xf>
    <xf numFmtId="4" fontId="15" fillId="0" borderId="0" xfId="0" applyNumberFormat="1" applyFont="1"/>
    <xf numFmtId="4" fontId="15" fillId="0" borderId="2" xfId="0" applyNumberFormat="1" applyFont="1" applyBorder="1" applyAlignment="1">
      <alignment wrapText="1"/>
    </xf>
    <xf numFmtId="8" fontId="3" fillId="3" borderId="0" xfId="20" applyNumberFormat="1" applyFont="1" applyFill="1"/>
    <xf numFmtId="3" fontId="15" fillId="0" borderId="1" xfId="0" applyNumberFormat="1" applyFont="1" applyBorder="1" applyAlignment="1">
      <alignment wrapText="1"/>
    </xf>
    <xf numFmtId="4" fontId="15" fillId="0" borderId="1" xfId="0" applyNumberFormat="1" applyFont="1" applyBorder="1" applyAlignment="1">
      <alignment horizontal="right" wrapText="1"/>
    </xf>
    <xf numFmtId="3" fontId="15" fillId="0" borderId="1" xfId="0" applyNumberFormat="1" applyFont="1" applyBorder="1" applyAlignment="1">
      <alignment horizontal="right" wrapText="1"/>
    </xf>
    <xf numFmtId="44" fontId="3" fillId="0" borderId="0" xfId="0" applyNumberFormat="1" applyFont="1" applyFill="1"/>
    <xf numFmtId="4" fontId="16" fillId="0" borderId="1" xfId="0" applyNumberFormat="1" applyFont="1" applyBorder="1" applyAlignment="1">
      <alignment horizontal="right" wrapText="1"/>
    </xf>
    <xf numFmtId="3" fontId="17" fillId="0" borderId="1" xfId="0" applyNumberFormat="1" applyFont="1" applyBorder="1" applyAlignment="1">
      <alignment horizontal="right" wrapText="1"/>
    </xf>
    <xf numFmtId="4" fontId="15" fillId="0" borderId="1" xfId="0" applyNumberFormat="1" applyFont="1" applyFill="1" applyBorder="1" applyAlignment="1">
      <alignment horizontal="right" wrapText="1"/>
    </xf>
    <xf numFmtId="44" fontId="0" fillId="0" borderId="0" xfId="20" applyFont="1"/>
    <xf numFmtId="44" fontId="0" fillId="0" borderId="0" xfId="0" applyNumberFormat="1"/>
    <xf numFmtId="0" fontId="9" fillId="0" borderId="5" xfId="0" applyFont="1" applyFill="1" applyBorder="1" applyAlignment="1">
      <alignment wrapText="1"/>
    </xf>
    <xf numFmtId="0" fontId="9" fillId="0" borderId="1" xfId="0" applyFont="1" applyFill="1" applyBorder="1" applyAlignment="1">
      <alignment wrapText="1"/>
    </xf>
    <xf numFmtId="0" fontId="9" fillId="0" borderId="0" xfId="0" applyFont="1" applyFill="1"/>
    <xf numFmtId="3" fontId="15" fillId="0" borderId="1" xfId="0" applyNumberFormat="1" applyFont="1" applyFill="1" applyBorder="1" applyAlignment="1">
      <alignment wrapText="1"/>
    </xf>
    <xf numFmtId="3" fontId="15" fillId="0" borderId="1" xfId="0" applyNumberFormat="1" applyFont="1" applyFill="1" applyBorder="1" applyAlignment="1">
      <alignment horizontal="right"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7" xfId="0" applyFont="1" applyFill="1" applyBorder="1" applyAlignment="1">
      <alignment wrapText="1"/>
    </xf>
    <xf numFmtId="0" fontId="3" fillId="2" borderId="9" xfId="0" applyFont="1" applyFill="1" applyBorder="1" applyAlignment="1">
      <alignment wrapText="1"/>
    </xf>
    <xf numFmtId="0" fontId="3" fillId="2" borderId="10"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3" fillId="2" borderId="1" xfId="0" applyFont="1" applyFill="1" applyBorder="1" applyAlignment="1">
      <alignment wrapText="1"/>
    </xf>
    <xf numFmtId="0" fontId="4" fillId="2" borderId="14" xfId="0" applyFont="1" applyFill="1" applyBorder="1" applyAlignment="1">
      <alignment horizontal="center" wrapText="1"/>
    </xf>
    <xf numFmtId="0" fontId="4" fillId="2" borderId="23" xfId="0" applyFont="1" applyFill="1" applyBorder="1" applyAlignment="1">
      <alignment horizontal="center" wrapText="1"/>
    </xf>
    <xf numFmtId="0" fontId="4" fillId="2" borderId="13" xfId="0" applyFont="1" applyFill="1" applyBorder="1" applyAlignment="1">
      <alignment horizontal="center" wrapText="1"/>
    </xf>
    <xf numFmtId="0" fontId="4" fillId="2" borderId="4" xfId="0" applyFont="1" applyFill="1" applyBorder="1" applyAlignment="1">
      <alignment horizontal="center" wrapText="1"/>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9"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11" xfId="0" applyFont="1" applyFill="1" applyBorder="1" applyAlignment="1">
      <alignment horizontal="center" wrapText="1"/>
    </xf>
    <xf numFmtId="0" fontId="4" fillId="2" borderId="1" xfId="0" applyFont="1" applyFill="1" applyBorder="1" applyAlignment="1">
      <alignment horizontal="center" wrapText="1"/>
    </xf>
    <xf numFmtId="44" fontId="7" fillId="2" borderId="4" xfId="20" applyFont="1" applyFill="1" applyBorder="1" applyAlignment="1">
      <alignment horizontal="center" vertical="center" wrapText="1"/>
    </xf>
    <xf numFmtId="44" fontId="7" fillId="2" borderId="3" xfId="20" applyFont="1" applyFill="1" applyBorder="1" applyAlignment="1">
      <alignment horizontal="center" vertical="center" wrapText="1"/>
    </xf>
    <xf numFmtId="44" fontId="4" fillId="2" borderId="14" xfId="20" applyFont="1" applyFill="1" applyBorder="1" applyAlignment="1">
      <alignment horizontal="center" wrapText="1"/>
    </xf>
    <xf numFmtId="44" fontId="4" fillId="2" borderId="23" xfId="20" applyFont="1" applyFill="1" applyBorder="1" applyAlignment="1">
      <alignment horizontal="center" wrapText="1"/>
    </xf>
    <xf numFmtId="44" fontId="4" fillId="2" borderId="13" xfId="20" applyFont="1" applyFill="1" applyBorder="1" applyAlignment="1">
      <alignment horizontal="center" wrapText="1"/>
    </xf>
    <xf numFmtId="44" fontId="4" fillId="2" borderId="4" xfId="20" applyFont="1" applyFill="1" applyBorder="1" applyAlignment="1">
      <alignment horizontal="center" wrapText="1"/>
    </xf>
    <xf numFmtId="44" fontId="4" fillId="2" borderId="3" xfId="20" applyFont="1" applyFill="1" applyBorder="1" applyAlignment="1">
      <alignment horizontal="center" wrapText="1"/>
    </xf>
    <xf numFmtId="44" fontId="4" fillId="2" borderId="5" xfId="20" applyFont="1" applyFill="1" applyBorder="1" applyAlignment="1">
      <alignment horizontal="center" wrapText="1"/>
    </xf>
    <xf numFmtId="44" fontId="4" fillId="2" borderId="9" xfId="20" applyFont="1" applyFill="1" applyBorder="1" applyAlignment="1">
      <alignment horizontal="center" wrapText="1"/>
    </xf>
    <xf numFmtId="44" fontId="4" fillId="2" borderId="7" xfId="20" applyFont="1" applyFill="1" applyBorder="1" applyAlignment="1">
      <alignment horizontal="center" wrapText="1"/>
    </xf>
    <xf numFmtId="44" fontId="4" fillId="2" borderId="8" xfId="20" applyFont="1" applyFill="1" applyBorder="1" applyAlignment="1">
      <alignment horizontal="center" wrapText="1"/>
    </xf>
    <xf numFmtId="44" fontId="4" fillId="2" borderId="11" xfId="20" applyFont="1" applyFill="1" applyBorder="1" applyAlignment="1">
      <alignment horizontal="center" wrapText="1"/>
    </xf>
    <xf numFmtId="44" fontId="4" fillId="2" borderId="1" xfId="20" applyFont="1" applyFill="1" applyBorder="1" applyAlignment="1">
      <alignment horizontal="center" wrapText="1"/>
    </xf>
    <xf numFmtId="0" fontId="19" fillId="2" borderId="18" xfId="0" applyFont="1" applyFill="1" applyBorder="1" applyAlignment="1">
      <alignment horizontal="left" indent="5"/>
    </xf>
    <xf numFmtId="0" fontId="14" fillId="2" borderId="0" xfId="0" applyFont="1" applyFill="1" applyBorder="1"/>
    <xf numFmtId="0" fontId="14" fillId="2" borderId="19" xfId="0" applyFont="1" applyFill="1" applyBorder="1"/>
    <xf numFmtId="0" fontId="14" fillId="0" borderId="0" xfId="0" applyFont="1"/>
  </cellXfs>
  <cellStyles count="8">
    <cellStyle name="Normal" xfId="0"/>
    <cellStyle name="Percent" xfId="15"/>
    <cellStyle name="Currency" xfId="16"/>
    <cellStyle name="Currency [0]" xfId="17"/>
    <cellStyle name="Comma" xfId="18"/>
    <cellStyle name="Comma [0]" xfId="19"/>
    <cellStyle name="Euro" xfId="20"/>
    <cellStyle name="Millares"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tabSelected="1" view="pageBreakPreview" zoomScale="60" workbookViewId="0" topLeftCell="A1">
      <selection activeCell="B14" sqref="B14"/>
    </sheetView>
  </sheetViews>
  <sheetFormatPr defaultColWidth="11.57421875" defaultRowHeight="15"/>
  <cols>
    <col min="1" max="1" width="11.7109375" style="29" customWidth="1"/>
    <col min="2" max="2" width="45.28125" style="29" customWidth="1"/>
    <col min="3" max="3" width="37.421875" style="29" customWidth="1"/>
    <col min="4" max="4" width="31.8515625" style="29" customWidth="1"/>
    <col min="5" max="5" width="46.00390625" style="29" customWidth="1"/>
    <col min="6" max="6" width="28.7109375" style="29" customWidth="1"/>
    <col min="7" max="16384" width="11.57421875" style="29" customWidth="1"/>
  </cols>
  <sheetData>
    <row r="1" spans="1:6" ht="34.5" thickBot="1">
      <c r="A1" s="26" t="s">
        <v>97</v>
      </c>
      <c r="B1" s="27" t="s">
        <v>6</v>
      </c>
      <c r="C1" s="27" t="s">
        <v>98</v>
      </c>
      <c r="D1" s="28" t="s">
        <v>99</v>
      </c>
      <c r="E1" s="28" t="s">
        <v>100</v>
      </c>
      <c r="F1" s="28" t="s">
        <v>101</v>
      </c>
    </row>
    <row r="2" spans="1:6" ht="12" thickBot="1">
      <c r="A2" s="30">
        <v>165</v>
      </c>
      <c r="B2" s="31" t="s">
        <v>12</v>
      </c>
      <c r="C2" s="31" t="s">
        <v>192</v>
      </c>
      <c r="D2" s="31" t="s">
        <v>193</v>
      </c>
      <c r="E2" s="31"/>
      <c r="F2" s="31"/>
    </row>
    <row r="3" spans="1:6" ht="12" thickBot="1">
      <c r="A3" s="30">
        <v>164</v>
      </c>
      <c r="B3" s="31" t="s">
        <v>13</v>
      </c>
      <c r="C3" s="31" t="s">
        <v>192</v>
      </c>
      <c r="D3" s="31" t="s">
        <v>194</v>
      </c>
      <c r="E3" s="31"/>
      <c r="F3" s="31"/>
    </row>
    <row r="4" spans="1:6" ht="12" thickBot="1">
      <c r="A4" s="30">
        <v>1621</v>
      </c>
      <c r="B4" s="31" t="s">
        <v>14</v>
      </c>
      <c r="C4" s="31" t="s">
        <v>192</v>
      </c>
      <c r="D4" s="31" t="s">
        <v>193</v>
      </c>
      <c r="E4" s="31" t="s">
        <v>209</v>
      </c>
      <c r="F4" s="31"/>
    </row>
    <row r="5" spans="1:6" ht="12" thickBot="1">
      <c r="A5" s="30">
        <v>163</v>
      </c>
      <c r="B5" s="31" t="s">
        <v>15</v>
      </c>
      <c r="C5" s="31" t="s">
        <v>192</v>
      </c>
      <c r="D5" s="31" t="s">
        <v>193</v>
      </c>
      <c r="E5" s="31" t="s">
        <v>209</v>
      </c>
      <c r="F5" s="31"/>
    </row>
    <row r="6" spans="1:6" ht="45.75" thickBot="1">
      <c r="A6" s="30">
        <v>161</v>
      </c>
      <c r="B6" s="31" t="s">
        <v>16</v>
      </c>
      <c r="C6" s="31" t="s">
        <v>192</v>
      </c>
      <c r="D6" s="31" t="s">
        <v>220</v>
      </c>
      <c r="E6" s="31" t="s">
        <v>208</v>
      </c>
      <c r="F6" s="31" t="s">
        <v>221</v>
      </c>
    </row>
    <row r="7" spans="1:6" ht="41.25" customHeight="1" thickBot="1">
      <c r="A7" s="30">
        <v>160</v>
      </c>
      <c r="B7" s="31" t="s">
        <v>17</v>
      </c>
      <c r="C7" s="31" t="s">
        <v>192</v>
      </c>
      <c r="D7" s="31" t="s">
        <v>220</v>
      </c>
      <c r="E7" s="31" t="s">
        <v>208</v>
      </c>
      <c r="F7" s="31" t="s">
        <v>221</v>
      </c>
    </row>
    <row r="8" spans="1:6" ht="12" thickBot="1">
      <c r="A8" s="30" t="s">
        <v>18</v>
      </c>
      <c r="B8" s="31" t="s">
        <v>19</v>
      </c>
      <c r="C8" s="31" t="s">
        <v>196</v>
      </c>
      <c r="D8" s="31" t="s">
        <v>197</v>
      </c>
      <c r="E8" s="31"/>
      <c r="F8" s="31"/>
    </row>
    <row r="9" spans="1:6" ht="12" thickBot="1">
      <c r="A9" s="30" t="s">
        <v>20</v>
      </c>
      <c r="B9" s="31" t="s">
        <v>21</v>
      </c>
      <c r="C9" s="31" t="s">
        <v>192</v>
      </c>
      <c r="D9" s="31" t="s">
        <v>193</v>
      </c>
      <c r="E9" s="31"/>
      <c r="F9" s="31"/>
    </row>
    <row r="10" spans="1:6" ht="12" thickBot="1">
      <c r="A10" s="30" t="s">
        <v>22</v>
      </c>
      <c r="B10" s="31" t="s">
        <v>23</v>
      </c>
      <c r="C10" s="31" t="s">
        <v>192</v>
      </c>
      <c r="D10" s="31" t="s">
        <v>193</v>
      </c>
      <c r="E10" s="31"/>
      <c r="F10" s="31"/>
    </row>
    <row r="11" spans="1:6" ht="12" thickBot="1">
      <c r="A11" s="30" t="s">
        <v>24</v>
      </c>
      <c r="B11" s="31" t="s">
        <v>25</v>
      </c>
      <c r="C11" s="31" t="s">
        <v>198</v>
      </c>
      <c r="D11" s="31"/>
      <c r="E11" s="31" t="s">
        <v>185</v>
      </c>
      <c r="F11" s="31" t="s">
        <v>186</v>
      </c>
    </row>
    <row r="12" spans="1:6" ht="27.75" customHeight="1" thickBot="1">
      <c r="A12" s="30">
        <v>1623</v>
      </c>
      <c r="B12" s="31" t="s">
        <v>26</v>
      </c>
      <c r="C12" s="31" t="s">
        <v>199</v>
      </c>
      <c r="D12" s="31"/>
      <c r="E12" s="31"/>
      <c r="F12" s="31"/>
    </row>
    <row r="13" spans="1:6" ht="12" thickBot="1">
      <c r="A13" s="30" t="s">
        <v>27</v>
      </c>
      <c r="B13" s="31" t="s">
        <v>28</v>
      </c>
      <c r="C13" s="31" t="s">
        <v>198</v>
      </c>
      <c r="D13" s="31"/>
      <c r="E13" s="31"/>
      <c r="F13" s="31"/>
    </row>
    <row r="14" spans="1:6" ht="34.5" thickBot="1">
      <c r="A14" s="30">
        <v>231</v>
      </c>
      <c r="B14" s="31" t="s">
        <v>29</v>
      </c>
      <c r="C14" s="31" t="s">
        <v>192</v>
      </c>
      <c r="D14" s="31" t="s">
        <v>193</v>
      </c>
      <c r="E14" s="31"/>
      <c r="F14" s="31"/>
    </row>
    <row r="15" spans="1:6" ht="23.25" thickBot="1">
      <c r="A15" s="30" t="s">
        <v>30</v>
      </c>
      <c r="B15" s="31" t="s">
        <v>31</v>
      </c>
      <c r="C15" s="31" t="s">
        <v>200</v>
      </c>
      <c r="D15" s="31"/>
      <c r="E15" s="31"/>
      <c r="F15" s="31"/>
    </row>
    <row r="16" spans="1:6" s="81" customFormat="1" ht="23.25" thickBot="1">
      <c r="A16" s="79" t="s">
        <v>32</v>
      </c>
      <c r="B16" s="80" t="s">
        <v>33</v>
      </c>
      <c r="C16" s="80" t="s">
        <v>201</v>
      </c>
      <c r="D16" s="80"/>
      <c r="E16" s="80"/>
      <c r="F16" s="80"/>
    </row>
    <row r="17" spans="1:6" ht="12" thickBot="1">
      <c r="A17" s="30" t="s">
        <v>34</v>
      </c>
      <c r="B17" s="31" t="s">
        <v>35</v>
      </c>
      <c r="C17" s="31" t="s">
        <v>196</v>
      </c>
      <c r="D17" s="31"/>
      <c r="E17" s="31"/>
      <c r="F17" s="31"/>
    </row>
    <row r="18" spans="1:6" ht="12" thickBot="1">
      <c r="A18" s="30" t="s">
        <v>36</v>
      </c>
      <c r="B18" s="31" t="s">
        <v>37</v>
      </c>
      <c r="C18" s="31" t="s">
        <v>192</v>
      </c>
      <c r="D18" s="31" t="s">
        <v>193</v>
      </c>
      <c r="E18" s="31" t="s">
        <v>209</v>
      </c>
      <c r="F18" s="31"/>
    </row>
    <row r="19" spans="1:6" ht="12" thickBot="1">
      <c r="A19" s="30" t="s">
        <v>22</v>
      </c>
      <c r="B19" s="31" t="s">
        <v>38</v>
      </c>
      <c r="C19" s="31" t="s">
        <v>192</v>
      </c>
      <c r="D19" s="31" t="s">
        <v>193</v>
      </c>
      <c r="E19" s="31" t="s">
        <v>209</v>
      </c>
      <c r="F19" s="31"/>
    </row>
    <row r="20" spans="1:6" ht="23.25" thickBot="1">
      <c r="A20" s="30">
        <v>1622</v>
      </c>
      <c r="B20" s="31" t="s">
        <v>39</v>
      </c>
      <c r="C20" s="31" t="s">
        <v>192</v>
      </c>
      <c r="D20" s="31" t="s">
        <v>193</v>
      </c>
      <c r="E20" s="31" t="s">
        <v>209</v>
      </c>
      <c r="F20" s="31"/>
    </row>
    <row r="21" spans="1:6" ht="34.5" thickBot="1">
      <c r="A21" s="30" t="s">
        <v>36</v>
      </c>
      <c r="B21" s="31" t="s">
        <v>40</v>
      </c>
      <c r="C21" s="31" t="s">
        <v>192</v>
      </c>
      <c r="D21" s="31" t="s">
        <v>202</v>
      </c>
      <c r="E21" s="31" t="s">
        <v>209</v>
      </c>
      <c r="F21" s="31"/>
    </row>
    <row r="23" ht="12" thickBot="1"/>
    <row r="24" spans="1:6" ht="12">
      <c r="A24" s="32" t="s">
        <v>102</v>
      </c>
      <c r="B24" s="33"/>
      <c r="C24" s="33"/>
      <c r="D24" s="33"/>
      <c r="E24" s="33"/>
      <c r="F24" s="34"/>
    </row>
    <row r="25" spans="1:6" ht="12">
      <c r="A25" s="35" t="s">
        <v>103</v>
      </c>
      <c r="B25" s="36"/>
      <c r="C25" s="36"/>
      <c r="D25" s="36"/>
      <c r="E25" s="36"/>
      <c r="F25" s="37"/>
    </row>
    <row r="26" spans="1:6" ht="12">
      <c r="A26" s="35" t="s">
        <v>104</v>
      </c>
      <c r="B26" s="36"/>
      <c r="C26" s="36"/>
      <c r="D26" s="36"/>
      <c r="E26" s="36"/>
      <c r="F26" s="37"/>
    </row>
    <row r="27" spans="1:6" ht="12">
      <c r="A27" s="35" t="s">
        <v>105</v>
      </c>
      <c r="B27" s="36"/>
      <c r="C27" s="36"/>
      <c r="D27" s="36"/>
      <c r="E27" s="36"/>
      <c r="F27" s="37"/>
    </row>
    <row r="28" spans="1:6" ht="12">
      <c r="A28" s="35" t="s">
        <v>106</v>
      </c>
      <c r="B28" s="36"/>
      <c r="C28" s="36"/>
      <c r="D28" s="36"/>
      <c r="E28" s="36"/>
      <c r="F28" s="37"/>
    </row>
    <row r="29" spans="1:6" ht="12">
      <c r="A29" s="35" t="s">
        <v>107</v>
      </c>
      <c r="B29" s="36"/>
      <c r="C29" s="36"/>
      <c r="D29" s="36"/>
      <c r="E29" s="36"/>
      <c r="F29" s="37"/>
    </row>
    <row r="30" spans="1:6" ht="12">
      <c r="A30" s="35" t="s">
        <v>108</v>
      </c>
      <c r="B30" s="36"/>
      <c r="C30" s="36"/>
      <c r="D30" s="36"/>
      <c r="E30" s="36"/>
      <c r="F30" s="37"/>
    </row>
    <row r="31" spans="1:6" ht="12">
      <c r="A31" s="35" t="s">
        <v>109</v>
      </c>
      <c r="B31" s="36"/>
      <c r="C31" s="36"/>
      <c r="D31" s="36"/>
      <c r="E31" s="36"/>
      <c r="F31" s="37"/>
    </row>
    <row r="32" spans="1:6" ht="12">
      <c r="A32" s="35" t="s">
        <v>110</v>
      </c>
      <c r="B32" s="36"/>
      <c r="C32" s="36"/>
      <c r="D32" s="36"/>
      <c r="E32" s="36"/>
      <c r="F32" s="37"/>
    </row>
    <row r="33" spans="1:6" s="119" customFormat="1" ht="12">
      <c r="A33" s="116" t="s">
        <v>228</v>
      </c>
      <c r="B33" s="117"/>
      <c r="C33" s="117"/>
      <c r="D33" s="117"/>
      <c r="E33" s="117"/>
      <c r="F33" s="118"/>
    </row>
    <row r="34" spans="1:6" s="119" customFormat="1" ht="12">
      <c r="A34" s="116" t="s">
        <v>229</v>
      </c>
      <c r="B34" s="117"/>
      <c r="C34" s="117"/>
      <c r="D34" s="117"/>
      <c r="E34" s="117"/>
      <c r="F34" s="118"/>
    </row>
    <row r="35" spans="1:6" s="119" customFormat="1" ht="12">
      <c r="A35" s="116" t="s">
        <v>230</v>
      </c>
      <c r="B35" s="117"/>
      <c r="C35" s="117"/>
      <c r="D35" s="117"/>
      <c r="E35" s="117"/>
      <c r="F35" s="118"/>
    </row>
    <row r="36" spans="1:6" s="119" customFormat="1" ht="12">
      <c r="A36" s="116" t="s">
        <v>231</v>
      </c>
      <c r="B36" s="117"/>
      <c r="C36" s="117"/>
      <c r="D36" s="117"/>
      <c r="E36" s="117"/>
      <c r="F36" s="118"/>
    </row>
    <row r="37" spans="1:6" s="119" customFormat="1" ht="12">
      <c r="A37" s="116" t="s">
        <v>232</v>
      </c>
      <c r="B37" s="117"/>
      <c r="C37" s="117"/>
      <c r="D37" s="117"/>
      <c r="E37" s="117"/>
      <c r="F37" s="118"/>
    </row>
    <row r="38" spans="1:6" s="119" customFormat="1" ht="12">
      <c r="A38" s="116" t="s">
        <v>233</v>
      </c>
      <c r="B38" s="117"/>
      <c r="C38" s="117"/>
      <c r="D38" s="117"/>
      <c r="E38" s="117"/>
      <c r="F38" s="118"/>
    </row>
    <row r="39" spans="1:6" ht="12">
      <c r="A39" s="38" t="s">
        <v>111</v>
      </c>
      <c r="B39" s="36"/>
      <c r="C39" s="36"/>
      <c r="D39" s="36"/>
      <c r="E39" s="36"/>
      <c r="F39" s="37"/>
    </row>
    <row r="40" spans="1:6" ht="12">
      <c r="A40" s="38" t="s">
        <v>112</v>
      </c>
      <c r="B40" s="36"/>
      <c r="C40" s="36"/>
      <c r="D40" s="36"/>
      <c r="E40" s="36"/>
      <c r="F40" s="37"/>
    </row>
    <row r="41" spans="1:6" ht="12">
      <c r="A41" s="38"/>
      <c r="B41" s="36"/>
      <c r="C41" s="36"/>
      <c r="D41" s="36"/>
      <c r="E41" s="36"/>
      <c r="F41" s="37"/>
    </row>
    <row r="42" spans="1:6" ht="12">
      <c r="A42" s="39" t="s">
        <v>113</v>
      </c>
      <c r="B42" s="36"/>
      <c r="C42" s="36"/>
      <c r="D42" s="36"/>
      <c r="E42" s="36"/>
      <c r="F42" s="37"/>
    </row>
    <row r="43" spans="1:6" ht="12.75" thickBot="1">
      <c r="A43" s="40" t="s">
        <v>114</v>
      </c>
      <c r="B43" s="41"/>
      <c r="C43" s="41"/>
      <c r="D43" s="41"/>
      <c r="E43" s="41"/>
      <c r="F43" s="42"/>
    </row>
  </sheetData>
  <printOptions/>
  <pageMargins left="0.7" right="0.7" top="0.75" bottom="0.75" header="0.3" footer="0.3"/>
  <pageSetup horizontalDpi="600" verticalDpi="600" orientation="landscape" paperSize="9" scale="65" r:id="rId3"/>
  <rowBreaks count="1" manualBreakCount="1">
    <brk id="2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0" workbookViewId="0" topLeftCell="A1">
      <selection activeCell="A36" sqref="A36:XFD42"/>
    </sheetView>
  </sheetViews>
  <sheetFormatPr defaultColWidth="11.57421875" defaultRowHeight="15"/>
  <cols>
    <col min="1" max="1" width="11.7109375" style="29" customWidth="1"/>
    <col min="2" max="2" width="47.7109375" style="29" customWidth="1"/>
    <col min="3" max="3" width="42.00390625" style="29" customWidth="1"/>
    <col min="4" max="4" width="39.8515625" style="29" customWidth="1"/>
    <col min="5" max="5" width="33.28125" style="29" customWidth="1"/>
    <col min="6" max="6" width="46.140625" style="29" customWidth="1"/>
    <col min="7" max="16384" width="11.57421875" style="29" customWidth="1"/>
  </cols>
  <sheetData>
    <row r="1" spans="1:6" ht="34.5" thickBot="1">
      <c r="A1" s="26" t="s">
        <v>97</v>
      </c>
      <c r="B1" s="27" t="s">
        <v>6</v>
      </c>
      <c r="C1" s="27" t="s">
        <v>98</v>
      </c>
      <c r="D1" s="28" t="s">
        <v>99</v>
      </c>
      <c r="E1" s="28" t="s">
        <v>100</v>
      </c>
      <c r="F1" s="28" t="s">
        <v>101</v>
      </c>
    </row>
    <row r="2" spans="1:6" ht="23.25" thickBot="1">
      <c r="A2" s="30" t="s">
        <v>55</v>
      </c>
      <c r="B2" s="31" t="s">
        <v>56</v>
      </c>
      <c r="C2" s="31" t="s">
        <v>198</v>
      </c>
      <c r="D2" s="31"/>
      <c r="E2" s="31" t="s">
        <v>181</v>
      </c>
      <c r="F2" s="31" t="s">
        <v>182</v>
      </c>
    </row>
    <row r="3" spans="1:6" ht="12" thickBot="1">
      <c r="A3" s="30" t="s">
        <v>57</v>
      </c>
      <c r="B3" s="31" t="s">
        <v>58</v>
      </c>
      <c r="C3" s="31" t="s">
        <v>198</v>
      </c>
      <c r="D3" s="31"/>
      <c r="E3" s="31" t="s">
        <v>183</v>
      </c>
      <c r="F3" s="31" t="s">
        <v>187</v>
      </c>
    </row>
    <row r="4" spans="1:6" ht="23.25" thickBot="1">
      <c r="A4" s="30" t="s">
        <v>59</v>
      </c>
      <c r="B4" s="31" t="s">
        <v>60</v>
      </c>
      <c r="C4" s="31" t="s">
        <v>203</v>
      </c>
      <c r="D4" s="31"/>
      <c r="E4" s="31"/>
      <c r="F4" s="31"/>
    </row>
    <row r="5" spans="1:6" ht="23.25" thickBot="1">
      <c r="A5" s="30" t="s">
        <v>61</v>
      </c>
      <c r="B5" s="31" t="s">
        <v>62</v>
      </c>
      <c r="C5" s="31" t="s">
        <v>207</v>
      </c>
      <c r="D5" s="31"/>
      <c r="E5" s="31"/>
      <c r="F5" s="31"/>
    </row>
    <row r="6" spans="1:6" ht="39" customHeight="1" thickBot="1">
      <c r="A6" s="30">
        <v>160</v>
      </c>
      <c r="B6" s="31" t="s">
        <v>63</v>
      </c>
      <c r="C6" s="31" t="s">
        <v>224</v>
      </c>
      <c r="D6" s="31" t="s">
        <v>226</v>
      </c>
      <c r="E6" s="31" t="s">
        <v>227</v>
      </c>
      <c r="F6" s="31" t="s">
        <v>225</v>
      </c>
    </row>
    <row r="7" spans="1:6" ht="23.25" thickBot="1">
      <c r="A7" s="30">
        <v>45</v>
      </c>
      <c r="B7" s="31" t="s">
        <v>64</v>
      </c>
      <c r="C7" s="31" t="s">
        <v>192</v>
      </c>
      <c r="D7" s="31" t="s">
        <v>193</v>
      </c>
      <c r="E7" s="31"/>
      <c r="F7" s="31"/>
    </row>
    <row r="8" spans="1:6" ht="12" thickBot="1">
      <c r="A8" s="30" t="s">
        <v>65</v>
      </c>
      <c r="B8" s="31" t="s">
        <v>66</v>
      </c>
      <c r="C8" s="31" t="s">
        <v>198</v>
      </c>
      <c r="D8" s="31"/>
      <c r="E8" s="31"/>
      <c r="F8" s="31"/>
    </row>
    <row r="9" spans="1:6" ht="12" thickBot="1">
      <c r="A9" s="30" t="s">
        <v>67</v>
      </c>
      <c r="B9" s="31" t="s">
        <v>68</v>
      </c>
      <c r="C9" s="31" t="s">
        <v>192</v>
      </c>
      <c r="D9" s="31" t="s">
        <v>204</v>
      </c>
      <c r="E9" s="31"/>
      <c r="F9" s="31"/>
    </row>
    <row r="10" spans="1:6" ht="23.25" thickBot="1">
      <c r="A10" s="30" t="s">
        <v>69</v>
      </c>
      <c r="B10" s="31" t="s">
        <v>70</v>
      </c>
      <c r="C10" s="31" t="s">
        <v>192</v>
      </c>
      <c r="D10" s="31" t="s">
        <v>204</v>
      </c>
      <c r="E10" s="31" t="s">
        <v>188</v>
      </c>
      <c r="F10" s="31" t="s">
        <v>189</v>
      </c>
    </row>
    <row r="11" spans="1:6" ht="12" thickBot="1">
      <c r="A11" s="30" t="s">
        <v>71</v>
      </c>
      <c r="B11" s="31" t="s">
        <v>72</v>
      </c>
      <c r="C11" s="31" t="s">
        <v>192</v>
      </c>
      <c r="D11" s="31" t="s">
        <v>204</v>
      </c>
      <c r="E11" s="31" t="s">
        <v>188</v>
      </c>
      <c r="F11" s="31" t="s">
        <v>190</v>
      </c>
    </row>
    <row r="12" spans="1:6" ht="22.5" customHeight="1" thickBot="1">
      <c r="A12" s="30" t="s">
        <v>73</v>
      </c>
      <c r="B12" s="31" t="s">
        <v>74</v>
      </c>
      <c r="C12" s="31" t="s">
        <v>195</v>
      </c>
      <c r="D12" s="31"/>
      <c r="E12" s="31"/>
      <c r="F12" s="31"/>
    </row>
    <row r="13" spans="1:6" ht="12" thickBot="1">
      <c r="A13" s="30" t="s">
        <v>75</v>
      </c>
      <c r="B13" s="31" t="s">
        <v>76</v>
      </c>
      <c r="C13" s="31" t="s">
        <v>198</v>
      </c>
      <c r="D13" s="31"/>
      <c r="E13" s="31"/>
      <c r="F13" s="31"/>
    </row>
    <row r="14" spans="1:6" ht="12" thickBot="1">
      <c r="A14" s="30">
        <v>311</v>
      </c>
      <c r="B14" s="31" t="s">
        <v>77</v>
      </c>
      <c r="C14" s="31" t="s">
        <v>198</v>
      </c>
      <c r="D14" s="31"/>
      <c r="E14" s="31"/>
      <c r="F14" s="31"/>
    </row>
    <row r="15" spans="1:6" ht="12" thickBot="1">
      <c r="A15" s="30">
        <v>164</v>
      </c>
      <c r="B15" s="31" t="s">
        <v>78</v>
      </c>
      <c r="C15" s="31" t="s">
        <v>205</v>
      </c>
      <c r="D15" s="31"/>
      <c r="E15" s="31"/>
      <c r="F15" s="31"/>
    </row>
    <row r="16" spans="1:6" s="81" customFormat="1" ht="17.25" customHeight="1" thickBot="1">
      <c r="A16" s="79" t="s">
        <v>79</v>
      </c>
      <c r="B16" s="80" t="s">
        <v>80</v>
      </c>
      <c r="C16" s="80" t="s">
        <v>206</v>
      </c>
      <c r="D16" s="80"/>
      <c r="E16" s="80"/>
      <c r="F16" s="80"/>
    </row>
    <row r="17" spans="1:6" ht="12" thickBot="1">
      <c r="A17" s="30" t="s">
        <v>32</v>
      </c>
      <c r="B17" s="31" t="s">
        <v>81</v>
      </c>
      <c r="C17" s="31" t="s">
        <v>198</v>
      </c>
      <c r="D17" s="31"/>
      <c r="E17" s="31"/>
      <c r="F17" s="31"/>
    </row>
    <row r="18" spans="1:6" ht="18" customHeight="1" thickBot="1">
      <c r="A18" s="30" t="s">
        <v>82</v>
      </c>
      <c r="B18" s="31" t="s">
        <v>83</v>
      </c>
      <c r="C18" s="31" t="s">
        <v>206</v>
      </c>
      <c r="D18" s="31"/>
      <c r="E18" s="31"/>
      <c r="F18" s="31"/>
    </row>
    <row r="19" spans="1:6" ht="12" thickBot="1">
      <c r="A19" s="30" t="s">
        <v>84</v>
      </c>
      <c r="B19" s="31" t="s">
        <v>85</v>
      </c>
      <c r="C19" s="31" t="s">
        <v>198</v>
      </c>
      <c r="D19" s="31"/>
      <c r="E19" s="31" t="s">
        <v>188</v>
      </c>
      <c r="F19" s="31" t="s">
        <v>184</v>
      </c>
    </row>
    <row r="20" spans="1:6" ht="12" thickBot="1">
      <c r="A20" s="30" t="s">
        <v>86</v>
      </c>
      <c r="B20" s="31" t="s">
        <v>87</v>
      </c>
      <c r="C20" s="31" t="s">
        <v>198</v>
      </c>
      <c r="D20" s="31"/>
      <c r="E20" s="31" t="s">
        <v>188</v>
      </c>
      <c r="F20" s="31" t="s">
        <v>184</v>
      </c>
    </row>
    <row r="21" spans="1:6" ht="23.25" thickBot="1">
      <c r="A21" s="30" t="s">
        <v>88</v>
      </c>
      <c r="B21" s="31" t="s">
        <v>89</v>
      </c>
      <c r="C21" s="31" t="s">
        <v>198</v>
      </c>
      <c r="D21" s="31"/>
      <c r="E21" s="31"/>
      <c r="F21" s="31"/>
    </row>
    <row r="22" spans="1:6" ht="34.5" thickBot="1">
      <c r="A22" s="30" t="s">
        <v>90</v>
      </c>
      <c r="B22" s="31" t="s">
        <v>91</v>
      </c>
      <c r="C22" s="31" t="s">
        <v>198</v>
      </c>
      <c r="D22" s="31"/>
      <c r="E22" s="31"/>
      <c r="F22" s="31"/>
    </row>
    <row r="23" spans="1:6" ht="45.75" thickBot="1">
      <c r="A23" s="30" t="s">
        <v>92</v>
      </c>
      <c r="B23" s="31" t="s">
        <v>93</v>
      </c>
      <c r="C23" s="31" t="s">
        <v>192</v>
      </c>
      <c r="D23" s="31" t="s">
        <v>204</v>
      </c>
      <c r="E23" s="31"/>
      <c r="F23" s="31"/>
    </row>
    <row r="24" spans="1:6" ht="34.5" thickBot="1">
      <c r="A24" s="30" t="s">
        <v>94</v>
      </c>
      <c r="B24" s="31" t="s">
        <v>95</v>
      </c>
      <c r="C24" s="31" t="s">
        <v>202</v>
      </c>
      <c r="D24" s="31"/>
      <c r="E24" s="31"/>
      <c r="F24" s="31"/>
    </row>
    <row r="26" ht="12" thickBot="1"/>
    <row r="27" spans="1:6" ht="12">
      <c r="A27" s="32" t="s">
        <v>102</v>
      </c>
      <c r="B27" s="33"/>
      <c r="C27" s="33"/>
      <c r="D27" s="33"/>
      <c r="E27" s="33"/>
      <c r="F27" s="34"/>
    </row>
    <row r="28" spans="1:6" ht="12">
      <c r="A28" s="35" t="s">
        <v>103</v>
      </c>
      <c r="B28" s="36"/>
      <c r="C28" s="36"/>
      <c r="D28" s="36"/>
      <c r="E28" s="36"/>
      <c r="F28" s="37"/>
    </row>
    <row r="29" spans="1:6" ht="12">
      <c r="A29" s="35" t="s">
        <v>104</v>
      </c>
      <c r="B29" s="36"/>
      <c r="C29" s="36"/>
      <c r="D29" s="36"/>
      <c r="E29" s="36"/>
      <c r="F29" s="37"/>
    </row>
    <row r="30" spans="1:6" ht="12">
      <c r="A30" s="35" t="s">
        <v>105</v>
      </c>
      <c r="B30" s="36"/>
      <c r="C30" s="36"/>
      <c r="D30" s="36"/>
      <c r="E30" s="36"/>
      <c r="F30" s="37"/>
    </row>
    <row r="31" spans="1:6" ht="12">
      <c r="A31" s="35" t="s">
        <v>106</v>
      </c>
      <c r="B31" s="36"/>
      <c r="C31" s="36"/>
      <c r="D31" s="36"/>
      <c r="E31" s="36"/>
      <c r="F31" s="37"/>
    </row>
    <row r="32" spans="1:6" ht="12">
      <c r="A32" s="35" t="s">
        <v>107</v>
      </c>
      <c r="B32" s="36"/>
      <c r="C32" s="36"/>
      <c r="D32" s="36"/>
      <c r="E32" s="36"/>
      <c r="F32" s="37"/>
    </row>
    <row r="33" spans="1:6" ht="12">
      <c r="A33" s="35" t="s">
        <v>108</v>
      </c>
      <c r="B33" s="36"/>
      <c r="C33" s="36"/>
      <c r="D33" s="36"/>
      <c r="E33" s="36"/>
      <c r="F33" s="37"/>
    </row>
    <row r="34" spans="1:6" ht="12">
      <c r="A34" s="35" t="s">
        <v>109</v>
      </c>
      <c r="B34" s="36"/>
      <c r="C34" s="36"/>
      <c r="D34" s="36"/>
      <c r="E34" s="36"/>
      <c r="F34" s="37"/>
    </row>
    <row r="35" spans="1:6" ht="12">
      <c r="A35" s="35" t="s">
        <v>110</v>
      </c>
      <c r="B35" s="36"/>
      <c r="C35" s="36"/>
      <c r="D35" s="36"/>
      <c r="E35" s="36"/>
      <c r="F35" s="37"/>
    </row>
    <row r="36" spans="1:6" s="119" customFormat="1" ht="12">
      <c r="A36" s="116" t="s">
        <v>228</v>
      </c>
      <c r="B36" s="117"/>
      <c r="C36" s="117"/>
      <c r="D36" s="117"/>
      <c r="E36" s="117"/>
      <c r="F36" s="118"/>
    </row>
    <row r="37" spans="1:6" s="119" customFormat="1" ht="12">
      <c r="A37" s="116" t="s">
        <v>229</v>
      </c>
      <c r="B37" s="117"/>
      <c r="C37" s="117"/>
      <c r="D37" s="117"/>
      <c r="E37" s="117"/>
      <c r="F37" s="118"/>
    </row>
    <row r="38" spans="1:6" s="119" customFormat="1" ht="12">
      <c r="A38" s="116" t="s">
        <v>230</v>
      </c>
      <c r="B38" s="117"/>
      <c r="C38" s="117"/>
      <c r="D38" s="117"/>
      <c r="E38" s="117"/>
      <c r="F38" s="118"/>
    </row>
    <row r="39" spans="1:6" s="119" customFormat="1" ht="12">
      <c r="A39" s="116" t="s">
        <v>231</v>
      </c>
      <c r="B39" s="117"/>
      <c r="C39" s="117"/>
      <c r="D39" s="117"/>
      <c r="E39" s="117"/>
      <c r="F39" s="118"/>
    </row>
    <row r="40" spans="1:6" s="119" customFormat="1" ht="12">
      <c r="A40" s="116" t="s">
        <v>232</v>
      </c>
      <c r="B40" s="117"/>
      <c r="C40" s="117"/>
      <c r="D40" s="117"/>
      <c r="E40" s="117"/>
      <c r="F40" s="118"/>
    </row>
    <row r="41" spans="1:6" s="119" customFormat="1" ht="12">
      <c r="A41" s="116" t="s">
        <v>233</v>
      </c>
      <c r="B41" s="117"/>
      <c r="C41" s="117"/>
      <c r="D41" s="117"/>
      <c r="E41" s="117"/>
      <c r="F41" s="118"/>
    </row>
    <row r="42" spans="1:6" s="119" customFormat="1" ht="12">
      <c r="A42" s="116" t="s">
        <v>111</v>
      </c>
      <c r="B42" s="117"/>
      <c r="C42" s="117"/>
      <c r="D42" s="117"/>
      <c r="E42" s="117"/>
      <c r="F42" s="118"/>
    </row>
    <row r="43" spans="1:6" ht="12">
      <c r="A43" s="38" t="s">
        <v>112</v>
      </c>
      <c r="B43" s="36"/>
      <c r="C43" s="36"/>
      <c r="D43" s="36"/>
      <c r="E43" s="36"/>
      <c r="F43" s="37"/>
    </row>
    <row r="44" spans="1:6" ht="12">
      <c r="A44" s="38"/>
      <c r="B44" s="36"/>
      <c r="C44" s="36"/>
      <c r="D44" s="36"/>
      <c r="E44" s="36"/>
      <c r="F44" s="37"/>
    </row>
    <row r="45" spans="1:6" ht="12">
      <c r="A45" s="39" t="s">
        <v>113</v>
      </c>
      <c r="B45" s="36"/>
      <c r="C45" s="36"/>
      <c r="D45" s="36"/>
      <c r="E45" s="36"/>
      <c r="F45" s="37"/>
    </row>
    <row r="46" spans="1:6" ht="12.75" thickBot="1">
      <c r="A46" s="40" t="s">
        <v>114</v>
      </c>
      <c r="B46" s="41"/>
      <c r="C46" s="41"/>
      <c r="D46" s="41"/>
      <c r="E46" s="41"/>
      <c r="F46" s="42"/>
    </row>
  </sheetData>
  <printOptions/>
  <pageMargins left="0.7" right="0.7" top="0.75" bottom="0.75" header="0.3" footer="0.3"/>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view="pageBreakPreview" zoomScale="60" workbookViewId="0" topLeftCell="A7">
      <selection activeCell="A19" sqref="A19:XFD19"/>
    </sheetView>
  </sheetViews>
  <sheetFormatPr defaultColWidth="11.57421875" defaultRowHeight="15"/>
  <cols>
    <col min="1" max="1" width="11.57421875" style="11" customWidth="1"/>
    <col min="2" max="2" width="17.140625" style="1" customWidth="1"/>
    <col min="3" max="3" width="12.8515625" style="1" customWidth="1"/>
    <col min="4" max="4" width="13.8515625" style="1" customWidth="1"/>
    <col min="5" max="5" width="14.421875" style="1" customWidth="1"/>
    <col min="6" max="6" width="12.28125" style="1" customWidth="1"/>
    <col min="7" max="8" width="11.57421875" style="1" customWidth="1"/>
    <col min="9" max="9" width="12.57421875" style="1" bestFit="1" customWidth="1"/>
    <col min="10" max="10" width="14.8515625" style="1" customWidth="1"/>
    <col min="11" max="11" width="12.421875" style="1" customWidth="1"/>
    <col min="12" max="13" width="12.57421875" style="1" bestFit="1" customWidth="1"/>
    <col min="14" max="14" width="13.421875" style="1" bestFit="1" customWidth="1"/>
    <col min="15" max="15" width="15.421875" style="1" customWidth="1"/>
    <col min="16" max="16" width="13.57421875" style="1" customWidth="1"/>
    <col min="17" max="17" width="14.140625" style="45" customWidth="1"/>
    <col min="18" max="16384" width="11.57421875" style="1" customWidth="1"/>
  </cols>
  <sheetData>
    <row r="1" spans="1:16" ht="21" customHeight="1" thickBot="1">
      <c r="A1" s="86"/>
      <c r="B1" s="87"/>
      <c r="C1" s="92" t="s">
        <v>0</v>
      </c>
      <c r="D1" s="93"/>
      <c r="E1" s="93"/>
      <c r="F1" s="93"/>
      <c r="G1" s="93"/>
      <c r="H1" s="93"/>
      <c r="I1" s="93"/>
      <c r="J1" s="93"/>
      <c r="K1" s="93"/>
      <c r="L1" s="93"/>
      <c r="M1" s="93"/>
      <c r="N1" s="94"/>
      <c r="O1" s="95" t="s">
        <v>1</v>
      </c>
      <c r="P1" s="84" t="s">
        <v>96</v>
      </c>
    </row>
    <row r="2" spans="1:16" ht="11.25" thickBot="1">
      <c r="A2" s="88"/>
      <c r="B2" s="89"/>
      <c r="C2" s="92" t="s">
        <v>2</v>
      </c>
      <c r="D2" s="93"/>
      <c r="E2" s="93"/>
      <c r="F2" s="93"/>
      <c r="G2" s="93"/>
      <c r="H2" s="93"/>
      <c r="I2" s="98"/>
      <c r="J2" s="99" t="s">
        <v>3</v>
      </c>
      <c r="K2" s="100"/>
      <c r="L2" s="100"/>
      <c r="M2" s="100"/>
      <c r="N2" s="98"/>
      <c r="O2" s="96"/>
      <c r="P2" s="85"/>
    </row>
    <row r="3" spans="1:16" ht="21.75" thickBot="1">
      <c r="A3" s="90"/>
      <c r="B3" s="91"/>
      <c r="C3" s="92" t="s">
        <v>4</v>
      </c>
      <c r="D3" s="93"/>
      <c r="E3" s="93"/>
      <c r="F3" s="93"/>
      <c r="G3" s="93"/>
      <c r="H3" s="93"/>
      <c r="I3" s="13" t="s">
        <v>5</v>
      </c>
      <c r="J3" s="101"/>
      <c r="K3" s="101"/>
      <c r="L3" s="101"/>
      <c r="M3" s="101"/>
      <c r="N3" s="102"/>
      <c r="O3" s="97"/>
      <c r="P3" s="85"/>
    </row>
    <row r="4" spans="1:17" s="7" customFormat="1" ht="137.25" thickBot="1">
      <c r="A4" s="6" t="s">
        <v>41</v>
      </c>
      <c r="B4" s="12" t="s">
        <v>6</v>
      </c>
      <c r="C4" s="63" t="s">
        <v>45</v>
      </c>
      <c r="D4" s="4" t="s">
        <v>42</v>
      </c>
      <c r="E4" s="4" t="s">
        <v>46</v>
      </c>
      <c r="F4" s="4" t="s">
        <v>43</v>
      </c>
      <c r="G4" s="8" t="s">
        <v>7</v>
      </c>
      <c r="H4" s="8" t="s">
        <v>8</v>
      </c>
      <c r="I4" s="14" t="s">
        <v>47</v>
      </c>
      <c r="J4" s="8" t="s">
        <v>9</v>
      </c>
      <c r="K4" s="8" t="s">
        <v>10</v>
      </c>
      <c r="L4" s="4" t="s">
        <v>44</v>
      </c>
      <c r="M4" s="8" t="s">
        <v>11</v>
      </c>
      <c r="N4" s="8" t="s">
        <v>8</v>
      </c>
      <c r="O4" s="4" t="s">
        <v>48</v>
      </c>
      <c r="P4" s="85"/>
      <c r="Q4" s="62" t="s">
        <v>176</v>
      </c>
    </row>
    <row r="5" spans="1:17" ht="11.25" customHeight="1" thickBot="1">
      <c r="A5" s="9">
        <v>165</v>
      </c>
      <c r="B5" s="2" t="s">
        <v>12</v>
      </c>
      <c r="C5" s="63">
        <v>658571</v>
      </c>
      <c r="D5" s="63">
        <v>2096479</v>
      </c>
      <c r="E5" s="63">
        <v>1868568</v>
      </c>
      <c r="F5" s="63"/>
      <c r="G5" s="63"/>
      <c r="H5" s="63"/>
      <c r="I5" s="54">
        <v>588027</v>
      </c>
      <c r="J5" s="5">
        <v>0</v>
      </c>
      <c r="K5" s="5">
        <v>0</v>
      </c>
      <c r="L5" s="5">
        <v>0</v>
      </c>
      <c r="M5" s="5">
        <v>0</v>
      </c>
      <c r="N5" s="5">
        <v>0</v>
      </c>
      <c r="O5" s="63">
        <v>920395</v>
      </c>
      <c r="P5" s="5">
        <f>SUM(C5:O5)</f>
        <v>6132040</v>
      </c>
      <c r="Q5" s="61">
        <v>5646299</v>
      </c>
    </row>
    <row r="6" spans="1:17" s="46" customFormat="1" ht="11.25" customHeight="1" thickBot="1">
      <c r="A6" s="43">
        <v>164</v>
      </c>
      <c r="B6" s="44" t="s">
        <v>13</v>
      </c>
      <c r="C6" s="63">
        <v>0</v>
      </c>
      <c r="D6" s="63">
        <v>0</v>
      </c>
      <c r="E6" s="63">
        <v>0</v>
      </c>
      <c r="F6" s="63"/>
      <c r="G6" s="63"/>
      <c r="H6" s="63"/>
      <c r="I6" s="63">
        <v>0</v>
      </c>
      <c r="J6" s="63">
        <v>320968</v>
      </c>
      <c r="K6" s="63">
        <v>972139</v>
      </c>
      <c r="L6" s="63">
        <v>437160</v>
      </c>
      <c r="M6" s="63">
        <v>160582</v>
      </c>
      <c r="N6" s="63">
        <v>226902</v>
      </c>
      <c r="O6" s="63">
        <v>0</v>
      </c>
      <c r="P6" s="63">
        <f aca="true" t="shared" si="0" ref="P6:P24">SUM(C6:O6)</f>
        <v>2117751</v>
      </c>
      <c r="Q6" s="45">
        <v>1948092</v>
      </c>
    </row>
    <row r="7" spans="1:17" ht="11.25" customHeight="1" thickBot="1">
      <c r="A7" s="9">
        <v>1621</v>
      </c>
      <c r="B7" s="2" t="s">
        <v>14</v>
      </c>
      <c r="C7" s="63">
        <v>172261</v>
      </c>
      <c r="D7" s="63">
        <v>15875</v>
      </c>
      <c r="E7" s="63">
        <v>34438</v>
      </c>
      <c r="F7" s="63"/>
      <c r="G7" s="63"/>
      <c r="H7" s="63"/>
      <c r="I7" s="63">
        <v>552233</v>
      </c>
      <c r="J7" s="63"/>
      <c r="K7" s="63"/>
      <c r="L7" s="63"/>
      <c r="M7" s="63"/>
      <c r="N7" s="63"/>
      <c r="O7" s="63">
        <v>3670209</v>
      </c>
      <c r="P7" s="63">
        <f t="shared" si="0"/>
        <v>4445016</v>
      </c>
      <c r="Q7" s="61"/>
    </row>
    <row r="8" spans="1:17" ht="11.25" thickBot="1">
      <c r="A8" s="9">
        <v>163</v>
      </c>
      <c r="B8" s="2" t="s">
        <v>15</v>
      </c>
      <c r="C8" s="63">
        <v>170341</v>
      </c>
      <c r="D8" s="63">
        <v>15698.482866275419</v>
      </c>
      <c r="E8" s="63">
        <v>34298.46067795957</v>
      </c>
      <c r="F8" s="63"/>
      <c r="G8" s="63"/>
      <c r="H8" s="63"/>
      <c r="I8" s="63">
        <v>1839359.3015814733</v>
      </c>
      <c r="J8" s="63"/>
      <c r="K8" s="63"/>
      <c r="L8" s="63"/>
      <c r="M8" s="63"/>
      <c r="N8" s="63"/>
      <c r="O8" s="63">
        <v>12493236.3345</v>
      </c>
      <c r="P8" s="63">
        <f t="shared" si="0"/>
        <v>14552933.579625709</v>
      </c>
      <c r="Q8" s="61"/>
    </row>
    <row r="9" spans="1:17" ht="53.25" thickBot="1">
      <c r="A9" s="9">
        <v>161</v>
      </c>
      <c r="B9" s="2" t="s">
        <v>223</v>
      </c>
      <c r="C9" s="63">
        <v>3445.22</v>
      </c>
      <c r="D9" s="63">
        <v>31281.81856893261</v>
      </c>
      <c r="E9" s="63">
        <v>0</v>
      </c>
      <c r="F9" s="63"/>
      <c r="G9" s="63"/>
      <c r="H9" s="63"/>
      <c r="I9" s="63">
        <v>4852.514922150973</v>
      </c>
      <c r="J9" s="63"/>
      <c r="K9" s="63"/>
      <c r="L9" s="63"/>
      <c r="M9" s="63"/>
      <c r="N9" s="63"/>
      <c r="O9" s="63">
        <v>10955794.73</v>
      </c>
      <c r="P9" s="63">
        <f t="shared" si="0"/>
        <v>10995374.283491084</v>
      </c>
      <c r="Q9" s="61"/>
    </row>
    <row r="10" spans="1:17" ht="32.25" thickBot="1">
      <c r="A10" s="9">
        <v>160</v>
      </c>
      <c r="B10" s="2" t="s">
        <v>222</v>
      </c>
      <c r="C10" s="63"/>
      <c r="D10" s="63"/>
      <c r="E10" s="63"/>
      <c r="F10" s="63"/>
      <c r="G10" s="63"/>
      <c r="H10" s="63"/>
      <c r="I10" s="63"/>
      <c r="J10" s="63"/>
      <c r="K10" s="63"/>
      <c r="L10" s="63"/>
      <c r="M10" s="63"/>
      <c r="N10" s="63"/>
      <c r="O10" s="63"/>
      <c r="P10" s="63">
        <f t="shared" si="0"/>
        <v>0</v>
      </c>
      <c r="Q10" s="61"/>
    </row>
    <row r="11" spans="1:17" s="46" customFormat="1" ht="21.75" thickBot="1">
      <c r="A11" s="43" t="s">
        <v>18</v>
      </c>
      <c r="B11" s="44" t="s">
        <v>19</v>
      </c>
      <c r="C11" s="63"/>
      <c r="D11" s="63"/>
      <c r="E11" s="63"/>
      <c r="F11" s="63"/>
      <c r="G11" s="63"/>
      <c r="H11" s="63"/>
      <c r="I11" s="63"/>
      <c r="J11" s="63"/>
      <c r="K11" s="63"/>
      <c r="L11" s="63"/>
      <c r="M11" s="63"/>
      <c r="N11" s="63"/>
      <c r="O11" s="63"/>
      <c r="P11" s="63">
        <f t="shared" si="0"/>
        <v>0</v>
      </c>
      <c r="Q11" s="45"/>
    </row>
    <row r="12" spans="1:17" ht="21.75" thickBot="1">
      <c r="A12" s="9" t="s">
        <v>20</v>
      </c>
      <c r="B12" s="2" t="s">
        <v>21</v>
      </c>
      <c r="C12" s="63">
        <v>401444</v>
      </c>
      <c r="D12" s="63">
        <v>4260</v>
      </c>
      <c r="E12" s="63">
        <v>127947</v>
      </c>
      <c r="F12" s="63"/>
      <c r="G12" s="63"/>
      <c r="H12" s="63"/>
      <c r="I12" s="63">
        <v>189970</v>
      </c>
      <c r="J12" s="63"/>
      <c r="K12" s="63"/>
      <c r="L12" s="63"/>
      <c r="M12" s="63"/>
      <c r="N12" s="63"/>
      <c r="O12" s="63"/>
      <c r="P12" s="63">
        <f t="shared" si="0"/>
        <v>723621</v>
      </c>
      <c r="Q12" s="61"/>
    </row>
    <row r="13" spans="1:17" ht="11.25" thickBot="1">
      <c r="A13" s="9" t="s">
        <v>22</v>
      </c>
      <c r="B13" s="2" t="s">
        <v>23</v>
      </c>
      <c r="C13" s="63"/>
      <c r="D13" s="63"/>
      <c r="E13" s="63"/>
      <c r="F13" s="63"/>
      <c r="G13" s="63"/>
      <c r="H13" s="63"/>
      <c r="I13" s="63"/>
      <c r="J13" s="63"/>
      <c r="K13" s="63"/>
      <c r="L13" s="63"/>
      <c r="M13" s="63"/>
      <c r="N13" s="63"/>
      <c r="O13" s="63"/>
      <c r="P13" s="63">
        <f t="shared" si="0"/>
        <v>0</v>
      </c>
      <c r="Q13" s="61"/>
    </row>
    <row r="14" spans="1:17" ht="11.25" thickBot="1">
      <c r="A14" s="9" t="s">
        <v>24</v>
      </c>
      <c r="B14" s="2" t="s">
        <v>25</v>
      </c>
      <c r="C14" s="63">
        <v>1956897</v>
      </c>
      <c r="D14" s="63">
        <v>30308</v>
      </c>
      <c r="E14" s="63">
        <v>279207</v>
      </c>
      <c r="F14" s="63"/>
      <c r="G14" s="63"/>
      <c r="H14" s="63"/>
      <c r="I14" s="63">
        <v>179810</v>
      </c>
      <c r="J14" s="63"/>
      <c r="K14" s="63"/>
      <c r="L14" s="63"/>
      <c r="M14" s="63"/>
      <c r="N14" s="63"/>
      <c r="O14" s="63"/>
      <c r="P14" s="63">
        <f t="shared" si="0"/>
        <v>2446222</v>
      </c>
      <c r="Q14" s="61">
        <v>2708713</v>
      </c>
    </row>
    <row r="15" spans="1:17" ht="21.75" thickBot="1">
      <c r="A15" s="9">
        <v>1623</v>
      </c>
      <c r="B15" s="2" t="s">
        <v>26</v>
      </c>
      <c r="C15" s="63">
        <v>81390</v>
      </c>
      <c r="D15" s="63">
        <v>7501</v>
      </c>
      <c r="E15" s="63">
        <v>71128</v>
      </c>
      <c r="F15" s="63"/>
      <c r="G15" s="63"/>
      <c r="H15" s="63"/>
      <c r="I15" s="63">
        <v>103303</v>
      </c>
      <c r="J15" s="63"/>
      <c r="K15" s="63"/>
      <c r="L15" s="63"/>
      <c r="M15" s="63"/>
      <c r="N15" s="63"/>
      <c r="O15" s="63">
        <v>661118</v>
      </c>
      <c r="P15" s="63">
        <f t="shared" si="0"/>
        <v>924440</v>
      </c>
      <c r="Q15" s="61"/>
    </row>
    <row r="16" spans="1:17" ht="11.25" thickBot="1">
      <c r="A16" s="9" t="s">
        <v>27</v>
      </c>
      <c r="B16" s="2" t="s">
        <v>28</v>
      </c>
      <c r="C16" s="63">
        <v>91791</v>
      </c>
      <c r="D16" s="63">
        <v>20447</v>
      </c>
      <c r="E16" s="63">
        <v>2485</v>
      </c>
      <c r="F16" s="63"/>
      <c r="G16" s="63"/>
      <c r="H16" s="63"/>
      <c r="I16" s="63">
        <v>10667</v>
      </c>
      <c r="J16" s="63"/>
      <c r="K16" s="63"/>
      <c r="L16" s="63"/>
      <c r="M16" s="63"/>
      <c r="N16" s="63"/>
      <c r="O16" s="63"/>
      <c r="P16" s="63">
        <f t="shared" si="0"/>
        <v>125390</v>
      </c>
      <c r="Q16" s="61"/>
    </row>
    <row r="17" spans="1:17" s="46" customFormat="1" ht="84.75" thickBot="1">
      <c r="A17" s="43">
        <v>231</v>
      </c>
      <c r="B17" s="44" t="s">
        <v>29</v>
      </c>
      <c r="C17" s="63">
        <v>1912463</v>
      </c>
      <c r="D17" s="63">
        <v>13502</v>
      </c>
      <c r="E17" s="63">
        <v>14768</v>
      </c>
      <c r="F17" s="63">
        <v>0</v>
      </c>
      <c r="G17" s="63">
        <v>316797.05</v>
      </c>
      <c r="H17" s="63">
        <v>0</v>
      </c>
      <c r="I17" s="63">
        <v>567036</v>
      </c>
      <c r="J17" s="63"/>
      <c r="K17" s="63"/>
      <c r="L17" s="63"/>
      <c r="M17" s="63"/>
      <c r="N17" s="63"/>
      <c r="O17" s="63">
        <v>1565485</v>
      </c>
      <c r="P17" s="63">
        <f t="shared" si="0"/>
        <v>4390051.05</v>
      </c>
      <c r="Q17" s="61">
        <v>3625977</v>
      </c>
    </row>
    <row r="18" spans="1:17" ht="21.75" thickBot="1">
      <c r="A18" s="9" t="s">
        <v>30</v>
      </c>
      <c r="B18" s="2" t="s">
        <v>31</v>
      </c>
      <c r="C18" s="63"/>
      <c r="D18" s="63"/>
      <c r="E18" s="63"/>
      <c r="F18" s="63"/>
      <c r="G18" s="63"/>
      <c r="H18" s="63"/>
      <c r="I18" s="63"/>
      <c r="J18" s="63"/>
      <c r="K18" s="63"/>
      <c r="L18" s="63"/>
      <c r="M18" s="63"/>
      <c r="N18" s="63"/>
      <c r="O18" s="63"/>
      <c r="P18" s="63">
        <f t="shared" si="0"/>
        <v>0</v>
      </c>
      <c r="Q18" s="61"/>
    </row>
    <row r="19" spans="1:17" s="46" customFormat="1" ht="32.25" thickBot="1">
      <c r="A19" s="43" t="s">
        <v>32</v>
      </c>
      <c r="B19" s="44" t="s">
        <v>33</v>
      </c>
      <c r="C19" s="63">
        <v>4391124.64</v>
      </c>
      <c r="D19" s="63">
        <v>1443839.79</v>
      </c>
      <c r="E19" s="63">
        <v>304613.2</v>
      </c>
      <c r="F19" s="63">
        <v>0</v>
      </c>
      <c r="G19" s="63">
        <v>279489.32</v>
      </c>
      <c r="H19" s="63">
        <v>0</v>
      </c>
      <c r="I19" s="63">
        <v>414396.99</v>
      </c>
      <c r="J19" s="63">
        <v>0</v>
      </c>
      <c r="K19" s="63">
        <v>0</v>
      </c>
      <c r="L19" s="63">
        <v>0</v>
      </c>
      <c r="M19" s="63">
        <v>0</v>
      </c>
      <c r="N19" s="63">
        <v>0</v>
      </c>
      <c r="O19" s="63">
        <v>0</v>
      </c>
      <c r="P19" s="63">
        <f>SUM(C19:O19)</f>
        <v>6833463.94</v>
      </c>
      <c r="Q19" s="45"/>
    </row>
    <row r="20" spans="1:17" ht="21.75" thickBot="1">
      <c r="A20" s="9" t="s">
        <v>34</v>
      </c>
      <c r="B20" s="2" t="s">
        <v>35</v>
      </c>
      <c r="C20" s="63"/>
      <c r="D20" s="63"/>
      <c r="E20" s="63"/>
      <c r="F20" s="63"/>
      <c r="G20" s="63"/>
      <c r="H20" s="63"/>
      <c r="I20" s="63"/>
      <c r="J20" s="63"/>
      <c r="K20" s="63"/>
      <c r="L20" s="63"/>
      <c r="M20" s="63"/>
      <c r="N20" s="63"/>
      <c r="O20" s="63"/>
      <c r="P20" s="63">
        <f t="shared" si="0"/>
        <v>0</v>
      </c>
      <c r="Q20" s="61"/>
    </row>
    <row r="21" spans="1:17" ht="11.25" thickBot="1">
      <c r="A21" s="9" t="s">
        <v>36</v>
      </c>
      <c r="B21" s="2" t="s">
        <v>37</v>
      </c>
      <c r="C21" s="63">
        <v>1497171</v>
      </c>
      <c r="D21" s="63">
        <v>137978</v>
      </c>
      <c r="E21" s="63">
        <v>203500.99316135922</v>
      </c>
      <c r="F21" s="63"/>
      <c r="G21" s="63"/>
      <c r="H21" s="63"/>
      <c r="I21" s="63">
        <v>190097</v>
      </c>
      <c r="J21" s="63"/>
      <c r="K21" s="63"/>
      <c r="L21" s="63"/>
      <c r="M21" s="63"/>
      <c r="N21" s="63"/>
      <c r="O21" s="63">
        <v>305995</v>
      </c>
      <c r="P21" s="63">
        <f t="shared" si="0"/>
        <v>2334741.9931613593</v>
      </c>
      <c r="Q21" s="61"/>
    </row>
    <row r="22" spans="1:17" ht="32.25" thickBot="1">
      <c r="A22" s="9" t="s">
        <v>22</v>
      </c>
      <c r="B22" s="2" t="s">
        <v>38</v>
      </c>
      <c r="C22" s="63">
        <v>356944</v>
      </c>
      <c r="D22" s="63">
        <v>32896</v>
      </c>
      <c r="E22" s="63">
        <v>122577</v>
      </c>
      <c r="F22" s="63"/>
      <c r="G22" s="63"/>
      <c r="H22" s="63"/>
      <c r="I22" s="63">
        <v>388339</v>
      </c>
      <c r="J22" s="63"/>
      <c r="K22" s="63"/>
      <c r="L22" s="63"/>
      <c r="M22" s="63"/>
      <c r="N22" s="63"/>
      <c r="O22" s="63">
        <v>2715096</v>
      </c>
      <c r="P22" s="63">
        <f t="shared" si="0"/>
        <v>3615852</v>
      </c>
      <c r="Q22" s="61"/>
    </row>
    <row r="23" spans="1:17" ht="42.75" thickBot="1">
      <c r="A23" s="10">
        <v>1622</v>
      </c>
      <c r="B23" s="3" t="s">
        <v>39</v>
      </c>
      <c r="C23" s="63">
        <v>107909</v>
      </c>
      <c r="D23" s="63">
        <v>9945</v>
      </c>
      <c r="E23" s="63">
        <v>14408</v>
      </c>
      <c r="F23" s="63"/>
      <c r="G23" s="63"/>
      <c r="H23" s="63"/>
      <c r="I23" s="63">
        <v>236623</v>
      </c>
      <c r="J23" s="63"/>
      <c r="K23" s="63"/>
      <c r="L23" s="63"/>
      <c r="M23" s="63"/>
      <c r="N23" s="63"/>
      <c r="O23" s="63">
        <v>1549919</v>
      </c>
      <c r="P23" s="63">
        <f t="shared" si="0"/>
        <v>1918804</v>
      </c>
      <c r="Q23" s="61"/>
    </row>
    <row r="24" spans="1:17" ht="74.25" thickBot="1">
      <c r="A24" s="9" t="s">
        <v>36</v>
      </c>
      <c r="B24" s="2" t="s">
        <v>40</v>
      </c>
      <c r="C24" s="63" t="s">
        <v>178</v>
      </c>
      <c r="D24" s="63"/>
      <c r="E24" s="63"/>
      <c r="F24" s="63"/>
      <c r="G24" s="63"/>
      <c r="H24" s="63"/>
      <c r="I24" s="63"/>
      <c r="J24" s="63"/>
      <c r="K24" s="63"/>
      <c r="L24" s="63"/>
      <c r="M24" s="63"/>
      <c r="N24" s="63"/>
      <c r="O24" s="63"/>
      <c r="P24" s="63">
        <f t="shared" si="0"/>
        <v>0</v>
      </c>
      <c r="Q24" s="61"/>
    </row>
    <row r="25" ht="11.25" thickBot="1"/>
    <row r="26" spans="1:12" ht="11.25">
      <c r="A26" s="15" t="s">
        <v>49</v>
      </c>
      <c r="B26" s="16"/>
      <c r="C26" s="16"/>
      <c r="D26" s="16"/>
      <c r="E26" s="16"/>
      <c r="F26" s="16"/>
      <c r="G26" s="16"/>
      <c r="H26" s="16"/>
      <c r="I26" s="16"/>
      <c r="J26" s="16"/>
      <c r="K26" s="16"/>
      <c r="L26" s="17"/>
    </row>
    <row r="27" spans="1:12" ht="11.25">
      <c r="A27" s="18" t="s">
        <v>50</v>
      </c>
      <c r="B27" s="19"/>
      <c r="C27" s="19"/>
      <c r="D27" s="19"/>
      <c r="E27" s="19"/>
      <c r="F27" s="19"/>
      <c r="G27" s="19"/>
      <c r="H27" s="19"/>
      <c r="I27" s="19"/>
      <c r="J27" s="19"/>
      <c r="K27" s="19"/>
      <c r="L27" s="20"/>
    </row>
    <row r="28" spans="1:12" ht="11.25">
      <c r="A28" s="18" t="s">
        <v>51</v>
      </c>
      <c r="B28" s="19"/>
      <c r="C28" s="19"/>
      <c r="D28" s="19"/>
      <c r="E28" s="19"/>
      <c r="F28" s="19"/>
      <c r="G28" s="19"/>
      <c r="H28" s="19"/>
      <c r="I28" s="19"/>
      <c r="J28" s="19"/>
      <c r="K28" s="19"/>
      <c r="L28" s="20"/>
    </row>
    <row r="29" spans="1:12" ht="11.25">
      <c r="A29" s="18"/>
      <c r="B29" s="19"/>
      <c r="C29" s="19"/>
      <c r="D29" s="19"/>
      <c r="E29" s="19"/>
      <c r="F29" s="19"/>
      <c r="G29" s="19"/>
      <c r="H29" s="19"/>
      <c r="I29" s="19"/>
      <c r="J29" s="19"/>
      <c r="K29" s="19"/>
      <c r="L29" s="20"/>
    </row>
    <row r="30" spans="1:12" ht="11.25">
      <c r="A30" s="21" t="s">
        <v>52</v>
      </c>
      <c r="B30" s="19"/>
      <c r="C30" s="19"/>
      <c r="D30" s="19"/>
      <c r="E30" s="19"/>
      <c r="F30" s="19"/>
      <c r="G30" s="19"/>
      <c r="H30" s="19"/>
      <c r="I30" s="19"/>
      <c r="J30" s="19"/>
      <c r="K30" s="19"/>
      <c r="L30" s="20"/>
    </row>
    <row r="31" spans="1:12" ht="11.25">
      <c r="A31" s="18" t="s">
        <v>53</v>
      </c>
      <c r="B31" s="19"/>
      <c r="C31" s="19"/>
      <c r="D31" s="19"/>
      <c r="E31" s="19"/>
      <c r="F31" s="19"/>
      <c r="G31" s="19"/>
      <c r="H31" s="19"/>
      <c r="I31" s="19"/>
      <c r="J31" s="19"/>
      <c r="K31" s="19"/>
      <c r="L31" s="20"/>
    </row>
    <row r="32" spans="1:12" ht="11.25" thickBot="1">
      <c r="A32" s="24" t="s">
        <v>54</v>
      </c>
      <c r="B32" s="22"/>
      <c r="C32" s="22"/>
      <c r="D32" s="22"/>
      <c r="E32" s="22"/>
      <c r="F32" s="22"/>
      <c r="G32" s="22"/>
      <c r="H32" s="22"/>
      <c r="I32" s="22"/>
      <c r="J32" s="22"/>
      <c r="K32" s="22"/>
      <c r="L32" s="23"/>
    </row>
  </sheetData>
  <mergeCells count="7">
    <mergeCell ref="P1:P4"/>
    <mergeCell ref="A1:B3"/>
    <mergeCell ref="C1:N1"/>
    <mergeCell ref="O1:O3"/>
    <mergeCell ref="C2:I2"/>
    <mergeCell ref="J2:N3"/>
    <mergeCell ref="C3:H3"/>
  </mergeCells>
  <printOptions/>
  <pageMargins left="0.7" right="0.7" top="0.75" bottom="0.75" header="0.3" footer="0.3"/>
  <pageSetup fitToHeight="0" fitToWidth="1" horizontalDpi="600" verticalDpi="600" orientation="landscape" paperSize="8" scale="90" copies="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zoomScale="60" workbookViewId="0" topLeftCell="A16">
      <selection activeCell="A19" sqref="A19:XFD19"/>
    </sheetView>
  </sheetViews>
  <sheetFormatPr defaultColWidth="11.57421875" defaultRowHeight="15"/>
  <cols>
    <col min="1" max="1" width="11.57421875" style="11" customWidth="1"/>
    <col min="2" max="2" width="17.140625" style="1" customWidth="1"/>
    <col min="3" max="4" width="13.8515625" style="54" customWidth="1"/>
    <col min="5" max="5" width="14.421875" style="54" customWidth="1"/>
    <col min="6" max="6" width="12.28125" style="54" customWidth="1"/>
    <col min="7" max="8" width="11.57421875" style="54" customWidth="1"/>
    <col min="9" max="9" width="12.57421875" style="54" bestFit="1" customWidth="1"/>
    <col min="10" max="10" width="14.8515625" style="54" customWidth="1"/>
    <col min="11" max="11" width="10.57421875" style="54" customWidth="1"/>
    <col min="12" max="14" width="11.57421875" style="54" customWidth="1"/>
    <col min="15" max="15" width="15.421875" style="54" customWidth="1"/>
    <col min="16" max="16" width="16.00390625" style="54" customWidth="1"/>
    <col min="17" max="17" width="12.8515625" style="54" bestFit="1" customWidth="1"/>
    <col min="18" max="16384" width="11.57421875" style="1" customWidth="1"/>
  </cols>
  <sheetData>
    <row r="1" spans="1:16" ht="11.25" thickBot="1">
      <c r="A1" s="86"/>
      <c r="B1" s="87"/>
      <c r="C1" s="105" t="s">
        <v>0</v>
      </c>
      <c r="D1" s="106"/>
      <c r="E1" s="106"/>
      <c r="F1" s="106"/>
      <c r="G1" s="106"/>
      <c r="H1" s="106"/>
      <c r="I1" s="106"/>
      <c r="J1" s="106"/>
      <c r="K1" s="106"/>
      <c r="L1" s="106"/>
      <c r="M1" s="106"/>
      <c r="N1" s="107"/>
      <c r="O1" s="108" t="s">
        <v>1</v>
      </c>
      <c r="P1" s="103" t="s">
        <v>96</v>
      </c>
    </row>
    <row r="2" spans="1:16" ht="11.25" thickBot="1">
      <c r="A2" s="88"/>
      <c r="B2" s="89"/>
      <c r="C2" s="105" t="s">
        <v>2</v>
      </c>
      <c r="D2" s="106"/>
      <c r="E2" s="106"/>
      <c r="F2" s="106"/>
      <c r="G2" s="106"/>
      <c r="H2" s="106"/>
      <c r="I2" s="111"/>
      <c r="J2" s="112" t="s">
        <v>3</v>
      </c>
      <c r="K2" s="113"/>
      <c r="L2" s="113"/>
      <c r="M2" s="113"/>
      <c r="N2" s="111"/>
      <c r="O2" s="109"/>
      <c r="P2" s="104"/>
    </row>
    <row r="3" spans="1:16" ht="21.75" thickBot="1">
      <c r="A3" s="90"/>
      <c r="B3" s="91"/>
      <c r="C3" s="105" t="s">
        <v>4</v>
      </c>
      <c r="D3" s="106"/>
      <c r="E3" s="106"/>
      <c r="F3" s="106"/>
      <c r="G3" s="106"/>
      <c r="H3" s="106"/>
      <c r="I3" s="48" t="s">
        <v>5</v>
      </c>
      <c r="J3" s="114"/>
      <c r="K3" s="114"/>
      <c r="L3" s="114"/>
      <c r="M3" s="114"/>
      <c r="N3" s="115"/>
      <c r="O3" s="110"/>
      <c r="P3" s="104"/>
    </row>
    <row r="4" spans="1:17" s="7" customFormat="1" ht="136.5">
      <c r="A4" s="6" t="s">
        <v>41</v>
      </c>
      <c r="B4" s="12" t="s">
        <v>6</v>
      </c>
      <c r="C4" s="49" t="s">
        <v>45</v>
      </c>
      <c r="D4" s="49" t="s">
        <v>42</v>
      </c>
      <c r="E4" s="49" t="s">
        <v>46</v>
      </c>
      <c r="F4" s="49" t="s">
        <v>43</v>
      </c>
      <c r="G4" s="50" t="s">
        <v>7</v>
      </c>
      <c r="H4" s="50" t="s">
        <v>8</v>
      </c>
      <c r="I4" s="51" t="s">
        <v>47</v>
      </c>
      <c r="J4" s="50" t="s">
        <v>9</v>
      </c>
      <c r="K4" s="50" t="s">
        <v>10</v>
      </c>
      <c r="L4" s="49" t="s">
        <v>44</v>
      </c>
      <c r="M4" s="50" t="s">
        <v>11</v>
      </c>
      <c r="N4" s="50" t="s">
        <v>8</v>
      </c>
      <c r="O4" s="49" t="s">
        <v>48</v>
      </c>
      <c r="P4" s="104"/>
      <c r="Q4" s="62" t="s">
        <v>176</v>
      </c>
    </row>
    <row r="5" spans="1:17" ht="42.75" thickBot="1">
      <c r="A5" s="9" t="s">
        <v>55</v>
      </c>
      <c r="B5" s="2" t="s">
        <v>56</v>
      </c>
      <c r="C5" s="52">
        <v>2725086.56</v>
      </c>
      <c r="D5" s="52">
        <v>31312.59</v>
      </c>
      <c r="E5" s="52">
        <v>20535.26173777591</v>
      </c>
      <c r="F5" s="52">
        <v>0</v>
      </c>
      <c r="G5" s="52">
        <v>0</v>
      </c>
      <c r="H5" s="52">
        <v>0</v>
      </c>
      <c r="I5" s="52">
        <v>232669.39788333193</v>
      </c>
      <c r="J5" s="52">
        <v>0</v>
      </c>
      <c r="K5" s="63">
        <v>0</v>
      </c>
      <c r="L5" s="63">
        <v>0</v>
      </c>
      <c r="M5" s="63">
        <v>0</v>
      </c>
      <c r="N5" s="63">
        <v>0</v>
      </c>
      <c r="O5" s="63">
        <v>0</v>
      </c>
      <c r="P5" s="52">
        <f>SUM(C5:O5)</f>
        <v>3009603.8096211078</v>
      </c>
      <c r="Q5" s="61"/>
    </row>
    <row r="6" spans="1:17" ht="21.75" thickBot="1">
      <c r="A6" s="9" t="s">
        <v>57</v>
      </c>
      <c r="B6" s="2" t="s">
        <v>58</v>
      </c>
      <c r="C6" s="52">
        <v>477066</v>
      </c>
      <c r="D6" s="52">
        <v>105940</v>
      </c>
      <c r="E6" s="52">
        <v>50660</v>
      </c>
      <c r="F6" s="52">
        <v>0</v>
      </c>
      <c r="G6" s="52">
        <v>0</v>
      </c>
      <c r="H6" s="52">
        <v>0</v>
      </c>
      <c r="I6" s="52">
        <v>97249</v>
      </c>
      <c r="J6" s="52">
        <v>0</v>
      </c>
      <c r="K6" s="52">
        <v>0</v>
      </c>
      <c r="L6" s="52">
        <v>0</v>
      </c>
      <c r="M6" s="52">
        <v>0</v>
      </c>
      <c r="N6" s="52">
        <v>0</v>
      </c>
      <c r="O6" s="52">
        <v>259905</v>
      </c>
      <c r="P6" s="52">
        <f aca="true" t="shared" si="0" ref="P6:P26">SUM(C6:O6)</f>
        <v>990820</v>
      </c>
      <c r="Q6" s="61">
        <v>1241673</v>
      </c>
    </row>
    <row r="7" spans="1:17" s="46" customFormat="1" ht="52.5" customHeight="1" thickBot="1">
      <c r="A7" s="43" t="s">
        <v>59</v>
      </c>
      <c r="B7" s="44" t="s">
        <v>60</v>
      </c>
      <c r="C7" s="63">
        <v>0</v>
      </c>
      <c r="D7" s="63">
        <v>0</v>
      </c>
      <c r="E7" s="63">
        <v>0</v>
      </c>
      <c r="F7" s="63">
        <v>0</v>
      </c>
      <c r="G7" s="63">
        <v>0</v>
      </c>
      <c r="H7" s="63">
        <v>0</v>
      </c>
      <c r="I7" s="63">
        <v>0</v>
      </c>
      <c r="J7" s="63">
        <v>4920218.14</v>
      </c>
      <c r="K7" s="63">
        <v>0</v>
      </c>
      <c r="L7" s="63">
        <v>0</v>
      </c>
      <c r="M7" s="63">
        <v>0</v>
      </c>
      <c r="N7" s="63">
        <v>0</v>
      </c>
      <c r="O7" s="63">
        <v>0</v>
      </c>
      <c r="P7" s="63">
        <f t="shared" si="0"/>
        <v>4920218.14</v>
      </c>
      <c r="Q7" s="61" t="s">
        <v>177</v>
      </c>
    </row>
    <row r="8" spans="1:18" s="46" customFormat="1" ht="32.25" thickBot="1">
      <c r="A8" s="43" t="s">
        <v>61</v>
      </c>
      <c r="B8" s="44" t="s">
        <v>62</v>
      </c>
      <c r="C8" s="63">
        <v>303425</v>
      </c>
      <c r="D8" s="63">
        <v>0</v>
      </c>
      <c r="E8" s="63">
        <v>4453</v>
      </c>
      <c r="F8" s="63">
        <v>0</v>
      </c>
      <c r="G8" s="63">
        <v>0</v>
      </c>
      <c r="H8" s="63">
        <v>0</v>
      </c>
      <c r="I8" s="63">
        <v>30619</v>
      </c>
      <c r="J8" s="63">
        <v>0</v>
      </c>
      <c r="K8" s="63">
        <v>0</v>
      </c>
      <c r="L8" s="63">
        <v>306266.99</v>
      </c>
      <c r="M8" s="63">
        <v>138629.4</v>
      </c>
      <c r="N8" s="63">
        <v>0</v>
      </c>
      <c r="O8" s="63">
        <v>35783</v>
      </c>
      <c r="P8" s="63">
        <f t="shared" si="0"/>
        <v>819176.39</v>
      </c>
      <c r="Q8" s="61"/>
      <c r="R8" s="73" t="s">
        <v>191</v>
      </c>
    </row>
    <row r="9" spans="1:17" ht="32.25" thickBot="1">
      <c r="A9" s="9">
        <v>160</v>
      </c>
      <c r="B9" s="2" t="s">
        <v>63</v>
      </c>
      <c r="C9" s="52">
        <v>1722.61</v>
      </c>
      <c r="D9" s="52">
        <v>85615.37</v>
      </c>
      <c r="E9" s="52">
        <v>4324.166428571429</v>
      </c>
      <c r="F9" s="52"/>
      <c r="G9" s="52"/>
      <c r="H9" s="52"/>
      <c r="I9" s="52">
        <v>24876.71045576244</v>
      </c>
      <c r="J9" s="52"/>
      <c r="K9" s="52"/>
      <c r="L9" s="52"/>
      <c r="M9" s="52"/>
      <c r="N9" s="52"/>
      <c r="O9" s="52">
        <v>7273569.54</v>
      </c>
      <c r="P9" s="52">
        <f t="shared" si="0"/>
        <v>7390108.396884334</v>
      </c>
      <c r="Q9" s="61"/>
    </row>
    <row r="10" spans="1:17" ht="42.75" thickBot="1">
      <c r="A10" s="9">
        <v>45</v>
      </c>
      <c r="B10" s="2" t="s">
        <v>64</v>
      </c>
      <c r="C10" s="52"/>
      <c r="D10" s="52"/>
      <c r="E10" s="52"/>
      <c r="F10" s="52"/>
      <c r="G10" s="52"/>
      <c r="H10" s="52"/>
      <c r="I10" s="52"/>
      <c r="J10" s="52"/>
      <c r="K10" s="52"/>
      <c r="L10" s="52"/>
      <c r="M10" s="52"/>
      <c r="N10" s="52"/>
      <c r="O10" s="52"/>
      <c r="P10" s="52">
        <f t="shared" si="0"/>
        <v>0</v>
      </c>
      <c r="Q10" s="61"/>
    </row>
    <row r="11" spans="1:17" ht="11.25" thickBot="1">
      <c r="A11" s="9" t="s">
        <v>65</v>
      </c>
      <c r="B11" s="2" t="s">
        <v>66</v>
      </c>
      <c r="C11" s="52">
        <v>16301704</v>
      </c>
      <c r="D11" s="52">
        <v>133918</v>
      </c>
      <c r="E11" s="52">
        <v>364133</v>
      </c>
      <c r="F11" s="52">
        <v>135771</v>
      </c>
      <c r="G11" s="52"/>
      <c r="H11" s="52"/>
      <c r="I11" s="52">
        <v>1386360</v>
      </c>
      <c r="J11" s="52"/>
      <c r="K11" s="52"/>
      <c r="L11" s="52"/>
      <c r="M11" s="52"/>
      <c r="N11" s="52"/>
      <c r="O11" s="52"/>
      <c r="P11" s="52">
        <f t="shared" si="0"/>
        <v>18321886</v>
      </c>
      <c r="Q11" s="61"/>
    </row>
    <row r="12" spans="1:17" ht="32.25" thickBot="1">
      <c r="A12" s="9" t="s">
        <v>67</v>
      </c>
      <c r="B12" s="2" t="s">
        <v>68</v>
      </c>
      <c r="C12" s="52">
        <v>3028032</v>
      </c>
      <c r="D12" s="52"/>
      <c r="E12" s="52">
        <v>48847</v>
      </c>
      <c r="F12" s="52"/>
      <c r="G12" s="52"/>
      <c r="H12" s="52"/>
      <c r="I12" s="52">
        <v>296671</v>
      </c>
      <c r="J12" s="52"/>
      <c r="K12" s="52"/>
      <c r="L12" s="52"/>
      <c r="M12" s="52"/>
      <c r="N12" s="52"/>
      <c r="O12" s="52"/>
      <c r="P12" s="52">
        <f t="shared" si="0"/>
        <v>3373550</v>
      </c>
      <c r="Q12" s="61"/>
    </row>
    <row r="13" spans="1:17" ht="42.75" thickBot="1">
      <c r="A13" s="9" t="s">
        <v>69</v>
      </c>
      <c r="B13" s="2" t="s">
        <v>70</v>
      </c>
      <c r="C13" s="52">
        <v>362816</v>
      </c>
      <c r="D13" s="52">
        <v>37428</v>
      </c>
      <c r="E13" s="52">
        <v>19551</v>
      </c>
      <c r="F13" s="52">
        <v>0</v>
      </c>
      <c r="G13" s="52">
        <v>6515</v>
      </c>
      <c r="H13" s="52">
        <v>0</v>
      </c>
      <c r="I13" s="52">
        <v>67382</v>
      </c>
      <c r="J13" s="52">
        <v>0</v>
      </c>
      <c r="K13" s="52">
        <v>0</v>
      </c>
      <c r="L13" s="52">
        <v>0</v>
      </c>
      <c r="M13" s="52">
        <v>0</v>
      </c>
      <c r="N13" s="52">
        <v>0</v>
      </c>
      <c r="O13" s="52">
        <v>191360</v>
      </c>
      <c r="P13" s="52">
        <f t="shared" si="0"/>
        <v>685052</v>
      </c>
      <c r="Q13" s="61">
        <v>817430</v>
      </c>
    </row>
    <row r="14" spans="1:17" ht="11.25" thickBot="1">
      <c r="A14" s="9" t="s">
        <v>71</v>
      </c>
      <c r="B14" s="2" t="s">
        <v>72</v>
      </c>
      <c r="C14" s="52">
        <v>4808</v>
      </c>
      <c r="D14" s="52">
        <v>113749</v>
      </c>
      <c r="E14" s="52">
        <v>0</v>
      </c>
      <c r="F14" s="52">
        <v>0</v>
      </c>
      <c r="G14" s="52">
        <v>0</v>
      </c>
      <c r="H14" s="52">
        <v>0</v>
      </c>
      <c r="I14" s="52">
        <v>16999</v>
      </c>
      <c r="J14" s="52">
        <v>0</v>
      </c>
      <c r="K14" s="52">
        <v>0</v>
      </c>
      <c r="L14" s="52">
        <v>0</v>
      </c>
      <c r="M14" s="52">
        <v>0</v>
      </c>
      <c r="N14" s="52">
        <v>0</v>
      </c>
      <c r="O14" s="52">
        <v>0</v>
      </c>
      <c r="P14" s="52">
        <f t="shared" si="0"/>
        <v>135556</v>
      </c>
      <c r="Q14" s="61">
        <v>20612</v>
      </c>
    </row>
    <row r="15" spans="1:17" s="46" customFormat="1" ht="21.75" thickBot="1">
      <c r="A15" s="43" t="s">
        <v>73</v>
      </c>
      <c r="B15" s="44" t="s">
        <v>74</v>
      </c>
      <c r="C15" s="63">
        <v>1201</v>
      </c>
      <c r="D15" s="63">
        <v>340</v>
      </c>
      <c r="E15" s="63">
        <v>9440</v>
      </c>
      <c r="F15" s="63">
        <v>0</v>
      </c>
      <c r="G15" s="63">
        <v>0</v>
      </c>
      <c r="H15" s="63">
        <v>0</v>
      </c>
      <c r="I15" s="63">
        <v>150</v>
      </c>
      <c r="J15" s="63">
        <v>0</v>
      </c>
      <c r="K15" s="63">
        <v>0</v>
      </c>
      <c r="L15" s="63">
        <v>0</v>
      </c>
      <c r="M15" s="63">
        <v>0</v>
      </c>
      <c r="N15" s="63">
        <v>0</v>
      </c>
      <c r="O15" s="63">
        <v>0</v>
      </c>
      <c r="P15" s="63">
        <f t="shared" si="0"/>
        <v>11131</v>
      </c>
      <c r="Q15" s="61">
        <v>47048</v>
      </c>
    </row>
    <row r="16" spans="1:17" s="46" customFormat="1" ht="11.25" thickBot="1">
      <c r="A16" s="43" t="s">
        <v>75</v>
      </c>
      <c r="B16" s="44" t="s">
        <v>76</v>
      </c>
      <c r="C16" s="63">
        <v>36267</v>
      </c>
      <c r="D16" s="63">
        <v>679</v>
      </c>
      <c r="E16" s="63">
        <v>259</v>
      </c>
      <c r="F16" s="63">
        <v>0</v>
      </c>
      <c r="G16" s="63">
        <v>0</v>
      </c>
      <c r="H16" s="63">
        <v>0</v>
      </c>
      <c r="I16" s="63">
        <v>3135</v>
      </c>
      <c r="J16" s="63">
        <v>0</v>
      </c>
      <c r="K16" s="63">
        <v>0</v>
      </c>
      <c r="L16" s="63">
        <v>0</v>
      </c>
      <c r="M16" s="63">
        <v>0</v>
      </c>
      <c r="N16" s="63">
        <v>0</v>
      </c>
      <c r="O16" s="63">
        <v>0</v>
      </c>
      <c r="P16" s="63">
        <f t="shared" si="0"/>
        <v>40340</v>
      </c>
      <c r="Q16" s="69">
        <v>47025</v>
      </c>
    </row>
    <row r="17" spans="1:17" ht="21.75" thickBot="1">
      <c r="A17" s="9">
        <v>311</v>
      </c>
      <c r="B17" s="2" t="s">
        <v>77</v>
      </c>
      <c r="C17" s="52">
        <v>314952</v>
      </c>
      <c r="D17" s="52">
        <v>0</v>
      </c>
      <c r="E17" s="52">
        <v>1883</v>
      </c>
      <c r="F17" s="52">
        <v>0</v>
      </c>
      <c r="G17" s="52">
        <v>0</v>
      </c>
      <c r="H17" s="52">
        <v>0</v>
      </c>
      <c r="I17" s="52">
        <v>26363</v>
      </c>
      <c r="J17" s="52">
        <v>0</v>
      </c>
      <c r="K17" s="52">
        <v>0</v>
      </c>
      <c r="L17" s="52">
        <v>0</v>
      </c>
      <c r="M17" s="52">
        <v>0</v>
      </c>
      <c r="N17" s="52">
        <v>0</v>
      </c>
      <c r="O17" s="52">
        <v>0</v>
      </c>
      <c r="P17" s="52">
        <f t="shared" si="0"/>
        <v>343198</v>
      </c>
      <c r="Q17" s="61"/>
    </row>
    <row r="18" spans="1:17" ht="11.25" thickBot="1">
      <c r="A18" s="9">
        <v>164</v>
      </c>
      <c r="B18" s="2" t="s">
        <v>78</v>
      </c>
      <c r="C18" s="52"/>
      <c r="D18" s="52"/>
      <c r="E18" s="52"/>
      <c r="F18" s="52"/>
      <c r="G18" s="52"/>
      <c r="H18" s="52"/>
      <c r="I18" s="52"/>
      <c r="J18" s="52"/>
      <c r="K18" s="52"/>
      <c r="L18" s="52"/>
      <c r="M18" s="52"/>
      <c r="N18" s="52"/>
      <c r="O18" s="52"/>
      <c r="P18" s="52">
        <f t="shared" si="0"/>
        <v>0</v>
      </c>
      <c r="Q18" s="61"/>
    </row>
    <row r="19" spans="1:17" s="46" customFormat="1" ht="11.25" thickBot="1">
      <c r="A19" s="43" t="s">
        <v>180</v>
      </c>
      <c r="B19" s="44" t="s">
        <v>179</v>
      </c>
      <c r="C19" s="63">
        <v>608090.53</v>
      </c>
      <c r="D19" s="63">
        <v>813422.05</v>
      </c>
      <c r="E19" s="63">
        <v>1625.96</v>
      </c>
      <c r="F19" s="63">
        <v>0</v>
      </c>
      <c r="G19" s="63">
        <v>0</v>
      </c>
      <c r="H19" s="63">
        <v>0</v>
      </c>
      <c r="I19" s="63">
        <v>91873.84</v>
      </c>
      <c r="J19" s="63">
        <v>0</v>
      </c>
      <c r="K19" s="63">
        <v>0</v>
      </c>
      <c r="L19" s="63">
        <v>0</v>
      </c>
      <c r="M19" s="63">
        <v>0</v>
      </c>
      <c r="N19" s="63">
        <v>0</v>
      </c>
      <c r="O19" s="63">
        <v>0</v>
      </c>
      <c r="P19" s="63">
        <f t="shared" si="0"/>
        <v>1515012.3800000001</v>
      </c>
      <c r="Q19" s="45">
        <f>SUM(C19:O19)</f>
        <v>1515012.3800000001</v>
      </c>
    </row>
    <row r="20" spans="1:17" s="46" customFormat="1" ht="21.75" thickBot="1">
      <c r="A20" s="43" t="s">
        <v>32</v>
      </c>
      <c r="B20" s="44" t="s">
        <v>81</v>
      </c>
      <c r="C20" s="63">
        <v>936984</v>
      </c>
      <c r="D20" s="63">
        <v>104435</v>
      </c>
      <c r="E20" s="63">
        <v>180757</v>
      </c>
      <c r="F20" s="63">
        <v>0</v>
      </c>
      <c r="G20" s="63">
        <v>55900</v>
      </c>
      <c r="H20" s="63">
        <v>0</v>
      </c>
      <c r="I20" s="63">
        <v>150323</v>
      </c>
      <c r="J20" s="63">
        <v>0</v>
      </c>
      <c r="K20" s="63">
        <v>0</v>
      </c>
      <c r="L20" s="63">
        <v>0</v>
      </c>
      <c r="M20" s="63">
        <v>0</v>
      </c>
      <c r="N20" s="63">
        <v>0</v>
      </c>
      <c r="O20" s="63">
        <v>0</v>
      </c>
      <c r="P20" s="45">
        <f>SUM(C20:O20)</f>
        <v>1428399</v>
      </c>
      <c r="Q20" s="61"/>
    </row>
    <row r="21" spans="1:17" ht="32.25" thickBot="1">
      <c r="A21" s="9" t="s">
        <v>82</v>
      </c>
      <c r="B21" s="2" t="s">
        <v>83</v>
      </c>
      <c r="C21" s="52">
        <v>0</v>
      </c>
      <c r="D21" s="52">
        <v>0</v>
      </c>
      <c r="E21" s="52">
        <v>0</v>
      </c>
      <c r="F21" s="52">
        <v>0</v>
      </c>
      <c r="G21" s="52">
        <v>0</v>
      </c>
      <c r="H21" s="52">
        <v>0</v>
      </c>
      <c r="I21" s="52">
        <v>0</v>
      </c>
      <c r="J21" s="52">
        <v>0</v>
      </c>
      <c r="K21" s="63">
        <v>0</v>
      </c>
      <c r="L21" s="63">
        <v>0</v>
      </c>
      <c r="M21" s="63">
        <v>0</v>
      </c>
      <c r="N21" s="63">
        <v>0</v>
      </c>
      <c r="O21" s="63">
        <v>0</v>
      </c>
      <c r="P21" s="52">
        <f t="shared" si="0"/>
        <v>0</v>
      </c>
      <c r="Q21" s="61"/>
    </row>
    <row r="22" spans="1:17" ht="11.25" thickBot="1">
      <c r="A22" s="9" t="s">
        <v>84</v>
      </c>
      <c r="B22" s="2" t="s">
        <v>85</v>
      </c>
      <c r="C22" s="52">
        <v>1126698</v>
      </c>
      <c r="D22" s="52">
        <v>583138</v>
      </c>
      <c r="E22" s="52">
        <v>1914</v>
      </c>
      <c r="F22" s="52">
        <v>0</v>
      </c>
      <c r="G22" s="52">
        <v>88790</v>
      </c>
      <c r="H22" s="52">
        <v>0</v>
      </c>
      <c r="I22" s="52">
        <v>228880</v>
      </c>
      <c r="J22" s="52">
        <v>0</v>
      </c>
      <c r="K22" s="52">
        <v>0</v>
      </c>
      <c r="L22" s="52">
        <v>0</v>
      </c>
      <c r="M22" s="52">
        <v>0</v>
      </c>
      <c r="N22" s="52">
        <v>0</v>
      </c>
      <c r="O22" s="52">
        <v>0</v>
      </c>
      <c r="P22" s="52">
        <f t="shared" si="0"/>
        <v>2029420</v>
      </c>
      <c r="Q22" s="61">
        <v>1357313</v>
      </c>
    </row>
    <row r="23" spans="1:17" ht="21.75" thickBot="1">
      <c r="A23" s="10" t="s">
        <v>86</v>
      </c>
      <c r="B23" s="3" t="s">
        <v>87</v>
      </c>
      <c r="C23" s="53">
        <v>1423198</v>
      </c>
      <c r="D23" s="53">
        <v>779395</v>
      </c>
      <c r="E23" s="53">
        <v>86252</v>
      </c>
      <c r="F23" s="53"/>
      <c r="G23" s="53"/>
      <c r="H23" s="53"/>
      <c r="I23" s="53">
        <v>232844</v>
      </c>
      <c r="J23" s="53">
        <v>0</v>
      </c>
      <c r="K23" s="53">
        <v>0</v>
      </c>
      <c r="L23" s="53">
        <v>0</v>
      </c>
      <c r="M23" s="53">
        <v>0</v>
      </c>
      <c r="N23" s="53">
        <v>0</v>
      </c>
      <c r="O23" s="53">
        <v>0</v>
      </c>
      <c r="P23" s="52">
        <f t="shared" si="0"/>
        <v>2521689</v>
      </c>
      <c r="Q23" s="61">
        <v>2581676</v>
      </c>
    </row>
    <row r="24" spans="1:17" s="46" customFormat="1" ht="42.75" thickBot="1">
      <c r="A24" s="43" t="s">
        <v>88</v>
      </c>
      <c r="B24" s="44" t="s">
        <v>89</v>
      </c>
      <c r="C24" s="63">
        <v>137460</v>
      </c>
      <c r="D24" s="63">
        <v>14059</v>
      </c>
      <c r="E24" s="63">
        <v>16855</v>
      </c>
      <c r="F24" s="63">
        <v>0</v>
      </c>
      <c r="G24" s="63">
        <v>0</v>
      </c>
      <c r="H24" s="63">
        <v>0</v>
      </c>
      <c r="I24" s="63">
        <v>20243</v>
      </c>
      <c r="J24" s="63">
        <v>0</v>
      </c>
      <c r="K24" s="63">
        <v>0</v>
      </c>
      <c r="L24" s="63">
        <v>0</v>
      </c>
      <c r="M24" s="63">
        <v>0</v>
      </c>
      <c r="N24" s="63">
        <v>0</v>
      </c>
      <c r="O24" s="63">
        <v>45822</v>
      </c>
      <c r="P24" s="63">
        <f t="shared" si="0"/>
        <v>234439</v>
      </c>
      <c r="Q24" s="61">
        <v>141700</v>
      </c>
    </row>
    <row r="25" spans="1:17" ht="84.75" customHeight="1" thickBot="1">
      <c r="A25" s="10" t="s">
        <v>90</v>
      </c>
      <c r="B25" s="3" t="s">
        <v>91</v>
      </c>
      <c r="C25" s="53">
        <v>0</v>
      </c>
      <c r="D25" s="53">
        <v>0</v>
      </c>
      <c r="E25" s="53">
        <v>0</v>
      </c>
      <c r="F25" s="53">
        <v>0</v>
      </c>
      <c r="G25" s="53">
        <v>0</v>
      </c>
      <c r="H25" s="53">
        <v>0</v>
      </c>
      <c r="I25" s="53">
        <v>0</v>
      </c>
      <c r="J25" s="53">
        <v>0</v>
      </c>
      <c r="K25" s="53">
        <v>0</v>
      </c>
      <c r="L25" s="53">
        <v>0</v>
      </c>
      <c r="M25" s="53">
        <v>0</v>
      </c>
      <c r="N25" s="53">
        <v>0</v>
      </c>
      <c r="O25" s="53">
        <v>0</v>
      </c>
      <c r="P25" s="52">
        <f t="shared" si="0"/>
        <v>0</v>
      </c>
      <c r="Q25" s="61"/>
    </row>
    <row r="26" spans="1:17" ht="95.25" thickBot="1">
      <c r="A26" s="10" t="s">
        <v>92</v>
      </c>
      <c r="B26" s="3" t="s">
        <v>93</v>
      </c>
      <c r="C26" s="53">
        <f>274920+7261285</f>
        <v>7536205</v>
      </c>
      <c r="D26" s="53">
        <v>35184</v>
      </c>
      <c r="E26" s="53">
        <f>128005+8094</f>
        <v>136099</v>
      </c>
      <c r="F26" s="53">
        <v>0</v>
      </c>
      <c r="G26" s="53">
        <v>0</v>
      </c>
      <c r="H26" s="53">
        <v>0</v>
      </c>
      <c r="I26" s="53">
        <f>28065+1004876</f>
        <v>1032941</v>
      </c>
      <c r="J26" s="53">
        <v>0</v>
      </c>
      <c r="K26" s="53">
        <v>0</v>
      </c>
      <c r="L26" s="53">
        <v>0</v>
      </c>
      <c r="M26" s="53">
        <v>0</v>
      </c>
      <c r="N26" s="53">
        <v>0</v>
      </c>
      <c r="O26" s="53">
        <f>34636</f>
        <v>34636</v>
      </c>
      <c r="P26" s="52">
        <f t="shared" si="0"/>
        <v>8775065</v>
      </c>
      <c r="Q26" s="61"/>
    </row>
    <row r="27" spans="1:17" ht="84.75" thickBot="1">
      <c r="A27" s="10" t="s">
        <v>94</v>
      </c>
      <c r="B27" s="3" t="s">
        <v>95</v>
      </c>
      <c r="C27" s="53">
        <v>0</v>
      </c>
      <c r="D27" s="53">
        <v>0</v>
      </c>
      <c r="E27" s="53">
        <v>0</v>
      </c>
      <c r="F27" s="53">
        <v>0</v>
      </c>
      <c r="G27" s="53">
        <v>0</v>
      </c>
      <c r="H27" s="53">
        <v>0</v>
      </c>
      <c r="I27" s="53">
        <v>0</v>
      </c>
      <c r="J27" s="53">
        <v>0</v>
      </c>
      <c r="K27" s="53">
        <v>0</v>
      </c>
      <c r="L27" s="53">
        <v>0</v>
      </c>
      <c r="M27" s="53">
        <v>0</v>
      </c>
      <c r="N27" s="53">
        <v>0</v>
      </c>
      <c r="O27" s="53">
        <v>0</v>
      </c>
      <c r="P27" s="52">
        <f>SUM(C27:O27)</f>
        <v>0</v>
      </c>
      <c r="Q27" s="61"/>
    </row>
    <row r="28" ht="11.25" thickBot="1"/>
    <row r="29" spans="1:12" ht="11.25">
      <c r="A29" s="15" t="s">
        <v>49</v>
      </c>
      <c r="B29" s="16"/>
      <c r="C29" s="55"/>
      <c r="D29" s="55"/>
      <c r="E29" s="55"/>
      <c r="F29" s="55"/>
      <c r="G29" s="55"/>
      <c r="H29" s="55"/>
      <c r="I29" s="55"/>
      <c r="J29" s="55"/>
      <c r="K29" s="55"/>
      <c r="L29" s="56"/>
    </row>
    <row r="30" spans="1:12" ht="11.25">
      <c r="A30" s="18" t="s">
        <v>50</v>
      </c>
      <c r="B30" s="19"/>
      <c r="C30" s="57"/>
      <c r="D30" s="57"/>
      <c r="E30" s="57"/>
      <c r="F30" s="57"/>
      <c r="G30" s="57"/>
      <c r="H30" s="57"/>
      <c r="I30" s="57"/>
      <c r="J30" s="57"/>
      <c r="K30" s="57"/>
      <c r="L30" s="58"/>
    </row>
    <row r="31" spans="1:12" ht="11.25">
      <c r="A31" s="18" t="s">
        <v>51</v>
      </c>
      <c r="B31" s="19"/>
      <c r="C31" s="57"/>
      <c r="D31" s="57"/>
      <c r="E31" s="57"/>
      <c r="F31" s="57"/>
      <c r="G31" s="57"/>
      <c r="H31" s="57"/>
      <c r="I31" s="57"/>
      <c r="J31" s="57"/>
      <c r="K31" s="57"/>
      <c r="L31" s="58"/>
    </row>
    <row r="32" spans="1:12" ht="11.25">
      <c r="A32" s="18"/>
      <c r="B32" s="19"/>
      <c r="C32" s="57"/>
      <c r="D32" s="57"/>
      <c r="E32" s="57"/>
      <c r="F32" s="57"/>
      <c r="G32" s="57"/>
      <c r="H32" s="57"/>
      <c r="I32" s="57"/>
      <c r="J32" s="57"/>
      <c r="K32" s="57"/>
      <c r="L32" s="58"/>
    </row>
    <row r="33" spans="1:12" ht="11.25">
      <c r="A33" s="21" t="s">
        <v>52</v>
      </c>
      <c r="B33" s="19"/>
      <c r="C33" s="57"/>
      <c r="D33" s="57"/>
      <c r="E33" s="57"/>
      <c r="F33" s="57"/>
      <c r="G33" s="57"/>
      <c r="H33" s="57"/>
      <c r="I33" s="57"/>
      <c r="J33" s="57"/>
      <c r="K33" s="57"/>
      <c r="L33" s="58"/>
    </row>
    <row r="34" spans="1:12" ht="11.25" thickBot="1">
      <c r="A34" s="25" t="s">
        <v>53</v>
      </c>
      <c r="B34" s="22"/>
      <c r="C34" s="59"/>
      <c r="D34" s="59"/>
      <c r="E34" s="59"/>
      <c r="F34" s="59"/>
      <c r="G34" s="59"/>
      <c r="H34" s="59"/>
      <c r="I34" s="59"/>
      <c r="J34" s="59"/>
      <c r="K34" s="59"/>
      <c r="L34" s="60"/>
    </row>
  </sheetData>
  <mergeCells count="7">
    <mergeCell ref="P1:P4"/>
    <mergeCell ref="A1:B3"/>
    <mergeCell ref="C1:N1"/>
    <mergeCell ref="O1:O3"/>
    <mergeCell ref="C2:I2"/>
    <mergeCell ref="J2:N3"/>
    <mergeCell ref="C3:H3"/>
  </mergeCells>
  <printOptions/>
  <pageMargins left="0.7" right="0.7" top="0.75" bottom="0.75" header="0.3" footer="0.3"/>
  <pageSetup fitToHeight="0" fitToWidth="1" horizontalDpi="600" verticalDpi="600" orientation="landscape" paperSize="8" scale="91" copies="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zoomScale="60" workbookViewId="0" topLeftCell="A19">
      <selection activeCell="A34" sqref="A34"/>
    </sheetView>
  </sheetViews>
  <sheetFormatPr defaultColWidth="11.57421875" defaultRowHeight="15"/>
  <cols>
    <col min="1" max="1" width="10.421875" style="29" customWidth="1"/>
    <col min="2" max="2" width="40.421875" style="29" customWidth="1"/>
    <col min="3" max="3" width="36.28125" style="29" customWidth="1"/>
    <col min="4" max="4" width="11.421875" style="67" customWidth="1"/>
    <col min="5" max="16384" width="11.57421875" style="29" customWidth="1"/>
  </cols>
  <sheetData>
    <row r="1" spans="1:4" ht="45.75" thickBot="1">
      <c r="A1" s="26" t="s">
        <v>97</v>
      </c>
      <c r="B1" s="27" t="s">
        <v>6</v>
      </c>
      <c r="C1" s="27" t="s">
        <v>115</v>
      </c>
      <c r="D1" s="65" t="s">
        <v>116</v>
      </c>
    </row>
    <row r="2" spans="1:4" ht="12" thickBot="1">
      <c r="A2" s="30">
        <v>165</v>
      </c>
      <c r="B2" s="31" t="s">
        <v>12</v>
      </c>
      <c r="C2" s="31" t="s">
        <v>117</v>
      </c>
      <c r="D2" s="66">
        <v>2606.57</v>
      </c>
    </row>
    <row r="3" spans="1:4" ht="12" thickBot="1">
      <c r="A3" s="30">
        <v>165</v>
      </c>
      <c r="B3" s="31" t="s">
        <v>12</v>
      </c>
      <c r="C3" s="31" t="s">
        <v>118</v>
      </c>
      <c r="D3" s="66"/>
    </row>
    <row r="4" spans="1:4" ht="12" thickBot="1">
      <c r="A4" s="30">
        <v>165</v>
      </c>
      <c r="B4" s="31" t="s">
        <v>12</v>
      </c>
      <c r="C4" s="31" t="s">
        <v>119</v>
      </c>
      <c r="D4" s="66">
        <v>17000</v>
      </c>
    </row>
    <row r="5" spans="1:4" ht="23.25" thickBot="1">
      <c r="A5" s="30">
        <v>164</v>
      </c>
      <c r="B5" s="31" t="s">
        <v>13</v>
      </c>
      <c r="C5" s="31" t="s">
        <v>120</v>
      </c>
      <c r="D5" s="66">
        <v>340123</v>
      </c>
    </row>
    <row r="6" spans="1:4" ht="23.25" thickBot="1">
      <c r="A6" s="30">
        <v>1621</v>
      </c>
      <c r="B6" s="31" t="s">
        <v>14</v>
      </c>
      <c r="C6" s="31" t="s">
        <v>121</v>
      </c>
      <c r="D6" s="70">
        <v>59454</v>
      </c>
    </row>
    <row r="7" spans="1:4" ht="12" thickBot="1">
      <c r="A7" s="30">
        <v>1621</v>
      </c>
      <c r="B7" s="31" t="s">
        <v>14</v>
      </c>
      <c r="C7" s="31" t="s">
        <v>122</v>
      </c>
      <c r="D7" s="70">
        <v>2693</v>
      </c>
    </row>
    <row r="8" spans="1:4" ht="23.25" thickBot="1">
      <c r="A8" s="30">
        <v>1621</v>
      </c>
      <c r="B8" s="31" t="s">
        <v>14</v>
      </c>
      <c r="C8" s="31" t="s">
        <v>123</v>
      </c>
      <c r="D8" s="70">
        <v>1</v>
      </c>
    </row>
    <row r="9" spans="1:4" ht="12" thickBot="1">
      <c r="A9" s="30">
        <v>1621</v>
      </c>
      <c r="B9" s="31" t="s">
        <v>14</v>
      </c>
      <c r="C9" s="31" t="s">
        <v>124</v>
      </c>
      <c r="D9" s="70">
        <v>146</v>
      </c>
    </row>
    <row r="10" spans="1:4" ht="12" thickBot="1">
      <c r="A10" s="30">
        <v>163</v>
      </c>
      <c r="B10" s="31" t="s">
        <v>15</v>
      </c>
      <c r="C10" s="31" t="s">
        <v>125</v>
      </c>
      <c r="D10" s="70">
        <v>7</v>
      </c>
    </row>
    <row r="11" spans="1:4" ht="23.25" thickBot="1">
      <c r="A11" s="30">
        <v>163</v>
      </c>
      <c r="B11" s="31" t="s">
        <v>15</v>
      </c>
      <c r="C11" s="31" t="s">
        <v>126</v>
      </c>
      <c r="D11" s="70">
        <v>10272320</v>
      </c>
    </row>
    <row r="12" spans="1:4" ht="12" thickBot="1">
      <c r="A12" s="30">
        <v>161</v>
      </c>
      <c r="B12" s="31" t="s">
        <v>16</v>
      </c>
      <c r="C12" s="31" t="s">
        <v>127</v>
      </c>
      <c r="D12" s="70">
        <v>481000</v>
      </c>
    </row>
    <row r="13" spans="1:4" ht="12" thickBot="1">
      <c r="A13" s="30">
        <v>161</v>
      </c>
      <c r="B13" s="31" t="s">
        <v>16</v>
      </c>
      <c r="C13" s="31" t="s">
        <v>128</v>
      </c>
      <c r="D13" s="70">
        <v>76994</v>
      </c>
    </row>
    <row r="14" spans="1:4" ht="12" thickBot="1">
      <c r="A14" s="30">
        <v>160</v>
      </c>
      <c r="B14" s="31" t="s">
        <v>17</v>
      </c>
      <c r="C14" s="31" t="s">
        <v>129</v>
      </c>
      <c r="D14" s="70">
        <v>274000</v>
      </c>
    </row>
    <row r="15" spans="1:4" ht="12" thickBot="1">
      <c r="A15" s="30">
        <v>160</v>
      </c>
      <c r="B15" s="31" t="s">
        <v>17</v>
      </c>
      <c r="C15" s="31" t="s">
        <v>130</v>
      </c>
      <c r="D15" s="70">
        <v>76994</v>
      </c>
    </row>
    <row r="16" spans="1:4" ht="23.25" thickBot="1">
      <c r="A16" s="30" t="s">
        <v>18</v>
      </c>
      <c r="B16" s="31" t="s">
        <v>19</v>
      </c>
      <c r="C16" s="31" t="s">
        <v>131</v>
      </c>
      <c r="D16" s="66"/>
    </row>
    <row r="17" spans="1:4" ht="23.25" thickBot="1">
      <c r="A17" s="30" t="s">
        <v>20</v>
      </c>
      <c r="B17" s="31" t="s">
        <v>21</v>
      </c>
      <c r="C17" s="31" t="s">
        <v>132</v>
      </c>
      <c r="D17" s="66"/>
    </row>
    <row r="18" spans="1:4" ht="34.5" thickBot="1">
      <c r="A18" s="30" t="s">
        <v>22</v>
      </c>
      <c r="B18" s="31" t="s">
        <v>23</v>
      </c>
      <c r="C18" s="31" t="s">
        <v>133</v>
      </c>
      <c r="D18" s="66"/>
    </row>
    <row r="19" spans="1:4" ht="12" thickBot="1">
      <c r="A19" s="30" t="s">
        <v>24</v>
      </c>
      <c r="B19" s="31" t="s">
        <v>25</v>
      </c>
      <c r="C19" s="31" t="s">
        <v>134</v>
      </c>
      <c r="D19" s="70">
        <v>5790</v>
      </c>
    </row>
    <row r="20" spans="1:4" ht="23.25" thickBot="1">
      <c r="A20" s="30" t="s">
        <v>24</v>
      </c>
      <c r="B20" s="31" t="s">
        <v>25</v>
      </c>
      <c r="C20" s="31" t="s">
        <v>135</v>
      </c>
      <c r="D20" s="70">
        <v>206496</v>
      </c>
    </row>
    <row r="21" spans="1:4" ht="12" thickBot="1">
      <c r="A21" s="30" t="s">
        <v>24</v>
      </c>
      <c r="B21" s="31" t="s">
        <v>25</v>
      </c>
      <c r="C21" s="31" t="s">
        <v>136</v>
      </c>
      <c r="D21" s="70">
        <v>75614</v>
      </c>
    </row>
    <row r="22" spans="1:4" ht="23.25" thickBot="1">
      <c r="A22" s="30">
        <v>1623</v>
      </c>
      <c r="B22" s="31" t="s">
        <v>26</v>
      </c>
      <c r="C22" s="31" t="s">
        <v>137</v>
      </c>
      <c r="D22" s="70">
        <v>500000</v>
      </c>
    </row>
    <row r="23" spans="1:4" ht="23.25" thickBot="1">
      <c r="A23" s="30" t="s">
        <v>27</v>
      </c>
      <c r="B23" s="31" t="s">
        <v>28</v>
      </c>
      <c r="C23" s="31" t="s">
        <v>138</v>
      </c>
      <c r="D23" s="66">
        <v>3</v>
      </c>
    </row>
    <row r="24" spans="1:4" ht="34.5" thickBot="1">
      <c r="A24" s="30" t="s">
        <v>27</v>
      </c>
      <c r="B24" s="31" t="s">
        <v>28</v>
      </c>
      <c r="C24" s="31" t="s">
        <v>139</v>
      </c>
      <c r="D24" s="68">
        <v>304.2</v>
      </c>
    </row>
    <row r="25" spans="1:4" ht="34.5" thickBot="1">
      <c r="A25" s="30">
        <v>231</v>
      </c>
      <c r="B25" s="31" t="s">
        <v>29</v>
      </c>
      <c r="C25" s="47" t="s">
        <v>125</v>
      </c>
      <c r="D25" s="70">
        <v>37</v>
      </c>
    </row>
    <row r="26" spans="1:4" ht="34.5" thickBot="1">
      <c r="A26" s="30">
        <v>231</v>
      </c>
      <c r="B26" s="31" t="s">
        <v>29</v>
      </c>
      <c r="C26" s="47" t="s">
        <v>140</v>
      </c>
      <c r="D26" s="70">
        <v>27630</v>
      </c>
    </row>
    <row r="27" spans="1:4" ht="34.5" thickBot="1">
      <c r="A27" s="30">
        <v>231</v>
      </c>
      <c r="B27" s="31" t="s">
        <v>29</v>
      </c>
      <c r="C27" s="47" t="s">
        <v>141</v>
      </c>
      <c r="D27" s="70">
        <v>0</v>
      </c>
    </row>
    <row r="28" spans="1:4" ht="34.5" thickBot="1">
      <c r="A28" s="30">
        <v>231</v>
      </c>
      <c r="B28" s="31" t="s">
        <v>29</v>
      </c>
      <c r="C28" s="47" t="s">
        <v>142</v>
      </c>
      <c r="D28" s="70">
        <v>0</v>
      </c>
    </row>
    <row r="29" spans="1:4" ht="34.5" thickBot="1">
      <c r="A29" s="30">
        <v>231</v>
      </c>
      <c r="B29" s="31" t="s">
        <v>29</v>
      </c>
      <c r="C29" s="47" t="s">
        <v>143</v>
      </c>
      <c r="D29" s="70">
        <v>0</v>
      </c>
    </row>
    <row r="30" spans="1:4" ht="34.5" thickBot="1">
      <c r="A30" s="30">
        <v>231</v>
      </c>
      <c r="B30" s="31" t="s">
        <v>29</v>
      </c>
      <c r="C30" s="47" t="s">
        <v>144</v>
      </c>
      <c r="D30" s="70">
        <v>0</v>
      </c>
    </row>
    <row r="31" spans="1:4" ht="34.5" thickBot="1">
      <c r="A31" s="30">
        <v>231</v>
      </c>
      <c r="B31" s="31" t="s">
        <v>29</v>
      </c>
      <c r="C31" s="47" t="s">
        <v>145</v>
      </c>
      <c r="D31" s="70">
        <v>0</v>
      </c>
    </row>
    <row r="32" spans="1:4" ht="23.25" thickBot="1">
      <c r="A32" s="30" t="s">
        <v>30</v>
      </c>
      <c r="B32" s="31" t="s">
        <v>31</v>
      </c>
      <c r="C32" s="31" t="s">
        <v>146</v>
      </c>
      <c r="D32" s="70">
        <v>0</v>
      </c>
    </row>
    <row r="33" spans="1:4" ht="23.25" thickBot="1">
      <c r="A33" s="30" t="s">
        <v>30</v>
      </c>
      <c r="B33" s="31" t="s">
        <v>31</v>
      </c>
      <c r="C33" s="31" t="s">
        <v>147</v>
      </c>
      <c r="D33" s="70">
        <v>0</v>
      </c>
    </row>
    <row r="34" spans="1:4" s="81" customFormat="1" ht="22.5" customHeight="1" thickBot="1">
      <c r="A34" s="79" t="s">
        <v>32</v>
      </c>
      <c r="B34" s="80" t="s">
        <v>33</v>
      </c>
      <c r="C34" s="80" t="s">
        <v>148</v>
      </c>
      <c r="D34" s="82">
        <v>255000</v>
      </c>
    </row>
    <row r="35" spans="1:4" s="81" customFormat="1" ht="12" thickBot="1">
      <c r="A35" s="79" t="s">
        <v>32</v>
      </c>
      <c r="B35" s="80" t="s">
        <v>33</v>
      </c>
      <c r="C35" s="80" t="s">
        <v>125</v>
      </c>
      <c r="D35" s="82">
        <v>80</v>
      </c>
    </row>
    <row r="36" spans="1:4" ht="23.25" thickBot="1">
      <c r="A36" s="30" t="s">
        <v>34</v>
      </c>
      <c r="B36" s="31" t="s">
        <v>35</v>
      </c>
      <c r="C36" s="31" t="s">
        <v>149</v>
      </c>
      <c r="D36" s="70"/>
    </row>
    <row r="37" spans="1:4" ht="12" thickBot="1">
      <c r="A37" s="30" t="s">
        <v>34</v>
      </c>
      <c r="B37" s="31" t="s">
        <v>35</v>
      </c>
      <c r="C37" s="31" t="s">
        <v>150</v>
      </c>
      <c r="D37" s="70"/>
    </row>
    <row r="38" spans="1:4" ht="12" thickBot="1">
      <c r="A38" s="30" t="s">
        <v>34</v>
      </c>
      <c r="B38" s="31" t="s">
        <v>35</v>
      </c>
      <c r="C38" s="31" t="s">
        <v>151</v>
      </c>
      <c r="D38" s="70"/>
    </row>
    <row r="39" spans="1:4" ht="12" thickBot="1">
      <c r="A39" s="30" t="s">
        <v>36</v>
      </c>
      <c r="B39" s="31" t="s">
        <v>37</v>
      </c>
      <c r="C39" s="31" t="s">
        <v>125</v>
      </c>
      <c r="D39" s="70">
        <v>34</v>
      </c>
    </row>
    <row r="40" spans="1:4" ht="23.25" thickBot="1">
      <c r="A40" s="30" t="s">
        <v>36</v>
      </c>
      <c r="B40" s="31" t="s">
        <v>37</v>
      </c>
      <c r="C40" s="31" t="s">
        <v>152</v>
      </c>
      <c r="D40" s="70">
        <v>88.8</v>
      </c>
    </row>
    <row r="41" spans="1:4" ht="34.5" thickBot="1">
      <c r="A41" s="30" t="s">
        <v>22</v>
      </c>
      <c r="B41" s="31" t="s">
        <v>38</v>
      </c>
      <c r="C41" s="31" t="s">
        <v>153</v>
      </c>
      <c r="D41" s="70">
        <v>1.49</v>
      </c>
    </row>
    <row r="42" spans="1:4" ht="23.25" thickBot="1">
      <c r="A42" s="30">
        <v>1622</v>
      </c>
      <c r="B42" s="31" t="s">
        <v>39</v>
      </c>
      <c r="C42" s="31" t="s">
        <v>121</v>
      </c>
      <c r="D42" s="70">
        <v>59454</v>
      </c>
    </row>
    <row r="43" spans="1:4" ht="34.5" thickBot="1">
      <c r="A43" s="30" t="s">
        <v>36</v>
      </c>
      <c r="B43" s="31" t="s">
        <v>40</v>
      </c>
      <c r="C43" s="31" t="s">
        <v>125</v>
      </c>
      <c r="D43" s="66" t="s">
        <v>178</v>
      </c>
    </row>
    <row r="44" spans="1:4" ht="34.5" thickBot="1">
      <c r="A44" s="30" t="s">
        <v>36</v>
      </c>
      <c r="B44" s="31" t="s">
        <v>40</v>
      </c>
      <c r="C44" s="31" t="s">
        <v>152</v>
      </c>
      <c r="D44" s="66" t="s">
        <v>178</v>
      </c>
    </row>
  </sheetData>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60" workbookViewId="0" topLeftCell="A1">
      <selection activeCell="A14" sqref="A14"/>
    </sheetView>
  </sheetViews>
  <sheetFormatPr defaultColWidth="11.57421875" defaultRowHeight="15"/>
  <cols>
    <col min="1" max="1" width="14.140625" style="29" customWidth="1"/>
    <col min="2" max="2" width="40.421875" style="29" customWidth="1"/>
    <col min="3" max="3" width="36.28125" style="29" customWidth="1"/>
    <col min="4" max="4" width="9.8515625" style="67" customWidth="1"/>
    <col min="5" max="16384" width="11.57421875" style="29" customWidth="1"/>
  </cols>
  <sheetData>
    <row r="1" spans="1:4" ht="34.5" thickBot="1">
      <c r="A1" s="26" t="s">
        <v>97</v>
      </c>
      <c r="B1" s="27" t="s">
        <v>6</v>
      </c>
      <c r="C1" s="27" t="s">
        <v>115</v>
      </c>
      <c r="D1" s="64" t="s">
        <v>116</v>
      </c>
    </row>
    <row r="2" spans="1:4" ht="23.25" thickBot="1">
      <c r="A2" s="30" t="s">
        <v>55</v>
      </c>
      <c r="B2" s="31" t="s">
        <v>56</v>
      </c>
      <c r="C2" s="31" t="s">
        <v>154</v>
      </c>
      <c r="D2" s="71">
        <v>31.66</v>
      </c>
    </row>
    <row r="3" spans="1:4" ht="23.25" thickBot="1">
      <c r="A3" s="30" t="s">
        <v>55</v>
      </c>
      <c r="B3" s="31" t="s">
        <v>56</v>
      </c>
      <c r="C3" s="31" t="s">
        <v>155</v>
      </c>
      <c r="D3" s="71">
        <v>4.33</v>
      </c>
    </row>
    <row r="4" spans="1:4" ht="12" thickBot="1">
      <c r="A4" s="30" t="s">
        <v>57</v>
      </c>
      <c r="B4" s="31" t="s">
        <v>58</v>
      </c>
      <c r="C4" s="31" t="s">
        <v>125</v>
      </c>
      <c r="D4" s="72">
        <v>8</v>
      </c>
    </row>
    <row r="5" spans="1:4" ht="12" thickBot="1">
      <c r="A5" s="30" t="s">
        <v>57</v>
      </c>
      <c r="B5" s="31" t="s">
        <v>58</v>
      </c>
      <c r="C5" s="31" t="s">
        <v>156</v>
      </c>
      <c r="D5" s="72">
        <v>1099</v>
      </c>
    </row>
    <row r="6" spans="1:4" ht="23.25" thickBot="1">
      <c r="A6" s="30" t="s">
        <v>59</v>
      </c>
      <c r="B6" s="31" t="s">
        <v>60</v>
      </c>
      <c r="C6" s="31" t="s">
        <v>157</v>
      </c>
      <c r="D6" s="75">
        <v>172</v>
      </c>
    </row>
    <row r="7" spans="1:4" ht="34.5" thickBot="1">
      <c r="A7" s="30" t="s">
        <v>59</v>
      </c>
      <c r="B7" s="31" t="s">
        <v>60</v>
      </c>
      <c r="C7" s="31" t="s">
        <v>158</v>
      </c>
      <c r="D7" s="71">
        <v>4762</v>
      </c>
    </row>
    <row r="8" spans="1:4" ht="12" thickBot="1">
      <c r="A8" s="30" t="s">
        <v>61</v>
      </c>
      <c r="B8" s="31" t="s">
        <v>62</v>
      </c>
      <c r="C8" s="31" t="s">
        <v>125</v>
      </c>
      <c r="D8" s="72">
        <v>4</v>
      </c>
    </row>
    <row r="9" spans="1:4" ht="23.25" thickBot="1">
      <c r="A9" s="30" t="s">
        <v>61</v>
      </c>
      <c r="B9" s="31" t="s">
        <v>62</v>
      </c>
      <c r="C9" s="31" t="s">
        <v>159</v>
      </c>
      <c r="D9" s="72">
        <v>3</v>
      </c>
    </row>
    <row r="10" spans="1:4" ht="12" thickBot="1">
      <c r="A10" s="30">
        <v>160</v>
      </c>
      <c r="B10" s="31" t="s">
        <v>63</v>
      </c>
      <c r="C10" s="31" t="s">
        <v>129</v>
      </c>
      <c r="D10" s="72">
        <v>274000</v>
      </c>
    </row>
    <row r="11" spans="1:4" ht="12" thickBot="1">
      <c r="A11" s="30">
        <v>160</v>
      </c>
      <c r="B11" s="31" t="s">
        <v>63</v>
      </c>
      <c r="C11" s="31" t="s">
        <v>130</v>
      </c>
      <c r="D11" s="72">
        <v>76994</v>
      </c>
    </row>
    <row r="12" spans="1:4" ht="12" thickBot="1">
      <c r="A12" s="30">
        <v>160</v>
      </c>
      <c r="B12" s="31" t="s">
        <v>63</v>
      </c>
      <c r="C12" s="31" t="s">
        <v>160</v>
      </c>
      <c r="D12" s="71"/>
    </row>
    <row r="13" spans="1:4" ht="23.25" thickBot="1">
      <c r="A13" s="30">
        <v>45</v>
      </c>
      <c r="B13" s="31" t="s">
        <v>64</v>
      </c>
      <c r="C13" s="31" t="s">
        <v>125</v>
      </c>
      <c r="D13" s="71"/>
    </row>
    <row r="14" spans="1:4" ht="12" thickBot="1">
      <c r="A14" s="30" t="s">
        <v>65</v>
      </c>
      <c r="B14" s="31" t="s">
        <v>66</v>
      </c>
      <c r="C14" s="31" t="s">
        <v>161</v>
      </c>
      <c r="D14" s="71">
        <v>233</v>
      </c>
    </row>
    <row r="15" spans="1:4" ht="12" thickBot="1">
      <c r="A15" s="30" t="s">
        <v>65</v>
      </c>
      <c r="B15" s="31" t="s">
        <v>66</v>
      </c>
      <c r="C15" s="31" t="s">
        <v>162</v>
      </c>
      <c r="D15" s="71">
        <v>41</v>
      </c>
    </row>
    <row r="16" spans="1:4" ht="12" thickBot="1">
      <c r="A16" s="30" t="s">
        <v>67</v>
      </c>
      <c r="B16" s="31" t="s">
        <v>68</v>
      </c>
      <c r="C16" s="31" t="s">
        <v>163</v>
      </c>
      <c r="D16" s="71">
        <v>56</v>
      </c>
    </row>
    <row r="17" spans="1:4" ht="12" thickBot="1">
      <c r="A17" s="30" t="s">
        <v>67</v>
      </c>
      <c r="B17" s="31" t="s">
        <v>68</v>
      </c>
      <c r="C17" s="31" t="s">
        <v>162</v>
      </c>
      <c r="D17" s="71">
        <v>43</v>
      </c>
    </row>
    <row r="18" spans="1:4" ht="23.25" thickBot="1">
      <c r="A18" s="30" t="s">
        <v>69</v>
      </c>
      <c r="B18" s="31" t="s">
        <v>70</v>
      </c>
      <c r="C18" s="31" t="s">
        <v>163</v>
      </c>
      <c r="D18" s="72">
        <f>6</f>
        <v>6</v>
      </c>
    </row>
    <row r="19" spans="1:4" ht="12" thickBot="1">
      <c r="A19" s="30" t="s">
        <v>71</v>
      </c>
      <c r="B19" s="31" t="s">
        <v>72</v>
      </c>
      <c r="C19" s="31" t="s">
        <v>164</v>
      </c>
      <c r="D19" s="72">
        <v>5</v>
      </c>
    </row>
    <row r="20" spans="1:4" ht="12" thickBot="1">
      <c r="A20" s="30" t="s">
        <v>71</v>
      </c>
      <c r="B20" s="31" t="s">
        <v>72</v>
      </c>
      <c r="C20" s="31" t="s">
        <v>165</v>
      </c>
      <c r="D20" s="72">
        <v>71000</v>
      </c>
    </row>
    <row r="21" spans="1:4" ht="12" thickBot="1">
      <c r="A21" s="30" t="s">
        <v>73</v>
      </c>
      <c r="B21" s="31" t="s">
        <v>74</v>
      </c>
      <c r="C21" s="31" t="s">
        <v>166</v>
      </c>
      <c r="D21" s="72">
        <v>23</v>
      </c>
    </row>
    <row r="22" spans="1:4" ht="12" thickBot="1">
      <c r="A22" s="30" t="s">
        <v>73</v>
      </c>
      <c r="B22" s="31" t="s">
        <v>74</v>
      </c>
      <c r="C22" s="31" t="s">
        <v>167</v>
      </c>
      <c r="D22" s="71">
        <v>613</v>
      </c>
    </row>
    <row r="23" spans="1:4" ht="12" thickBot="1">
      <c r="A23" s="30" t="s">
        <v>75</v>
      </c>
      <c r="B23" s="31" t="s">
        <v>76</v>
      </c>
      <c r="C23" s="31" t="s">
        <v>168</v>
      </c>
      <c r="D23" s="72">
        <v>406</v>
      </c>
    </row>
    <row r="24" spans="1:4" ht="12" thickBot="1">
      <c r="A24" s="30">
        <v>311</v>
      </c>
      <c r="B24" s="31" t="s">
        <v>77</v>
      </c>
      <c r="C24" s="31" t="s">
        <v>161</v>
      </c>
      <c r="D24" s="71">
        <v>7</v>
      </c>
    </row>
    <row r="25" spans="1:4" ht="12" thickBot="1">
      <c r="A25" s="30">
        <v>311</v>
      </c>
      <c r="B25" s="31" t="s">
        <v>77</v>
      </c>
      <c r="C25" s="31" t="s">
        <v>169</v>
      </c>
      <c r="D25" s="71">
        <v>13</v>
      </c>
    </row>
    <row r="26" spans="1:4" ht="12" thickBot="1">
      <c r="A26" s="30">
        <v>164</v>
      </c>
      <c r="B26" s="31" t="s">
        <v>78</v>
      </c>
      <c r="C26" s="31" t="s">
        <v>163</v>
      </c>
      <c r="D26" s="71">
        <v>0</v>
      </c>
    </row>
    <row r="27" spans="1:4" ht="12" thickBot="1">
      <c r="A27" s="30">
        <v>164</v>
      </c>
      <c r="B27" s="31" t="s">
        <v>78</v>
      </c>
      <c r="C27" s="31" t="s">
        <v>162</v>
      </c>
      <c r="D27" s="71">
        <v>0</v>
      </c>
    </row>
    <row r="28" spans="1:4" s="81" customFormat="1" ht="12" thickBot="1">
      <c r="A28" s="79" t="s">
        <v>79</v>
      </c>
      <c r="B28" s="80" t="s">
        <v>80</v>
      </c>
      <c r="C28" s="80" t="s">
        <v>163</v>
      </c>
      <c r="D28" s="83">
        <v>20</v>
      </c>
    </row>
    <row r="29" spans="1:4" s="81" customFormat="1" ht="12" thickBot="1">
      <c r="A29" s="79" t="s">
        <v>79</v>
      </c>
      <c r="B29" s="80" t="s">
        <v>80</v>
      </c>
      <c r="C29" s="80" t="s">
        <v>170</v>
      </c>
      <c r="D29" s="83">
        <v>15</v>
      </c>
    </row>
    <row r="30" spans="1:4" ht="23.25" thickBot="1">
      <c r="A30" s="30" t="s">
        <v>32</v>
      </c>
      <c r="B30" s="31" t="s">
        <v>81</v>
      </c>
      <c r="C30" s="31" t="s">
        <v>148</v>
      </c>
      <c r="D30" s="71">
        <v>63040.95</v>
      </c>
    </row>
    <row r="31" spans="1:4" ht="12" thickBot="1">
      <c r="A31" s="30" t="s">
        <v>32</v>
      </c>
      <c r="B31" s="31" t="s">
        <v>81</v>
      </c>
      <c r="C31" s="31" t="s">
        <v>125</v>
      </c>
      <c r="D31" s="72">
        <v>27</v>
      </c>
    </row>
    <row r="32" spans="1:6" ht="34.5" thickBot="1">
      <c r="A32" s="30" t="s">
        <v>82</v>
      </c>
      <c r="B32" s="31" t="s">
        <v>83</v>
      </c>
      <c r="C32" s="31" t="s">
        <v>171</v>
      </c>
      <c r="D32" s="67">
        <v>0</v>
      </c>
      <c r="F32" s="74"/>
    </row>
    <row r="33" spans="1:4" ht="12" thickBot="1">
      <c r="A33" s="30" t="s">
        <v>82</v>
      </c>
      <c r="B33" s="31" t="s">
        <v>83</v>
      </c>
      <c r="C33" s="31" t="s">
        <v>125</v>
      </c>
      <c r="D33" s="71">
        <v>0</v>
      </c>
    </row>
    <row r="34" spans="1:4" ht="12" thickBot="1">
      <c r="A34" s="30" t="s">
        <v>84</v>
      </c>
      <c r="B34" s="31" t="s">
        <v>85</v>
      </c>
      <c r="C34" s="31" t="s">
        <v>163</v>
      </c>
      <c r="D34" s="72">
        <v>19</v>
      </c>
    </row>
    <row r="35" spans="1:4" ht="12" thickBot="1">
      <c r="A35" s="30" t="s">
        <v>84</v>
      </c>
      <c r="B35" s="31" t="s">
        <v>85</v>
      </c>
      <c r="C35" s="31" t="s">
        <v>170</v>
      </c>
      <c r="D35" s="72">
        <v>695</v>
      </c>
    </row>
    <row r="36" spans="1:4" ht="34.5" thickBot="1">
      <c r="A36" s="30" t="s">
        <v>86</v>
      </c>
      <c r="B36" s="31" t="s">
        <v>87</v>
      </c>
      <c r="C36" s="31" t="s">
        <v>172</v>
      </c>
      <c r="D36" s="72">
        <v>20490</v>
      </c>
    </row>
    <row r="37" spans="1:4" ht="12" thickBot="1">
      <c r="A37" s="30" t="s">
        <v>86</v>
      </c>
      <c r="B37" s="31" t="s">
        <v>87</v>
      </c>
      <c r="C37" s="31" t="s">
        <v>125</v>
      </c>
      <c r="D37" s="72">
        <v>24</v>
      </c>
    </row>
    <row r="38" spans="1:4" ht="23.25" thickBot="1">
      <c r="A38" s="30" t="s">
        <v>88</v>
      </c>
      <c r="B38" s="31" t="s">
        <v>89</v>
      </c>
      <c r="C38" s="31" t="s">
        <v>163</v>
      </c>
      <c r="D38" s="71">
        <v>2</v>
      </c>
    </row>
    <row r="39" spans="1:4" ht="45.75" thickBot="1">
      <c r="A39" s="30" t="s">
        <v>90</v>
      </c>
      <c r="B39" s="31" t="s">
        <v>91</v>
      </c>
      <c r="C39" s="31" t="s">
        <v>173</v>
      </c>
      <c r="D39" s="71">
        <v>0</v>
      </c>
    </row>
    <row r="40" spans="1:4" ht="45.75" thickBot="1">
      <c r="A40" s="30" t="s">
        <v>92</v>
      </c>
      <c r="B40" s="31" t="s">
        <v>93</v>
      </c>
      <c r="C40" s="31" t="s">
        <v>174</v>
      </c>
      <c r="D40" s="76">
        <v>608</v>
      </c>
    </row>
    <row r="41" spans="1:4" ht="45.75" thickBot="1">
      <c r="A41" s="30" t="s">
        <v>92</v>
      </c>
      <c r="B41" s="31" t="s">
        <v>93</v>
      </c>
      <c r="C41" s="31" t="s">
        <v>175</v>
      </c>
      <c r="D41" s="71">
        <v>151200</v>
      </c>
    </row>
    <row r="42" spans="1:4" ht="45.75" thickBot="1">
      <c r="A42" s="30" t="s">
        <v>94</v>
      </c>
      <c r="B42" s="31" t="s">
        <v>95</v>
      </c>
      <c r="C42" s="31" t="s">
        <v>163</v>
      </c>
      <c r="D42" s="71">
        <v>0</v>
      </c>
    </row>
    <row r="43" spans="1:4" ht="45.75" thickBot="1">
      <c r="A43" s="30" t="s">
        <v>94</v>
      </c>
      <c r="B43" s="31" t="s">
        <v>95</v>
      </c>
      <c r="C43" s="31" t="s">
        <v>170</v>
      </c>
      <c r="D43" s="71">
        <v>0</v>
      </c>
    </row>
  </sheetData>
  <printOptions/>
  <pageMargins left="0.7" right="0.7" top="0.75" bottom="0.75" header="0.3" footer="0.3"/>
  <pageSetup horizontalDpi="600" verticalDpi="600" orientation="portrait" paperSize="9" scale="77" r:id="rId1"/>
  <colBreaks count="1" manualBreakCount="1">
    <brk id="5"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topLeftCell="A1">
      <selection activeCell="C10" sqref="C10"/>
    </sheetView>
  </sheetViews>
  <sheetFormatPr defaultColWidth="11.421875" defaultRowHeight="15"/>
  <cols>
    <col min="1" max="1" width="13.00390625" style="0" customWidth="1"/>
    <col min="2" max="2" width="13.7109375" style="0" customWidth="1"/>
    <col min="3" max="3" width="12.57421875" style="0" customWidth="1"/>
    <col min="4" max="4" width="13.00390625" style="0" bestFit="1" customWidth="1"/>
  </cols>
  <sheetData>
    <row r="2" ht="15">
      <c r="A2" t="s">
        <v>212</v>
      </c>
    </row>
    <row r="3" spans="2:3" ht="15">
      <c r="B3" t="s">
        <v>210</v>
      </c>
      <c r="C3" t="s">
        <v>211</v>
      </c>
    </row>
    <row r="4" spans="1:3" ht="15">
      <c r="A4" t="s">
        <v>214</v>
      </c>
      <c r="B4" s="77">
        <v>13036.69</v>
      </c>
      <c r="C4" s="77">
        <v>5146.05</v>
      </c>
    </row>
    <row r="5" spans="1:3" ht="15">
      <c r="A5" t="s">
        <v>215</v>
      </c>
      <c r="B5" s="77">
        <v>13691.36</v>
      </c>
      <c r="C5" s="77">
        <v>5148.91</v>
      </c>
    </row>
    <row r="6" spans="1:3" ht="15">
      <c r="A6" t="s">
        <v>216</v>
      </c>
      <c r="B6" s="77">
        <v>13469.82</v>
      </c>
      <c r="C6" s="77">
        <v>5164.58</v>
      </c>
    </row>
    <row r="7" spans="1:3" ht="15">
      <c r="A7" t="s">
        <v>217</v>
      </c>
      <c r="B7" s="77">
        <v>15890.89</v>
      </c>
      <c r="C7" s="77">
        <v>5141.24</v>
      </c>
    </row>
    <row r="8" spans="1:3" ht="15">
      <c r="A8" t="s">
        <v>218</v>
      </c>
      <c r="B8" s="77">
        <v>14816.45</v>
      </c>
      <c r="C8" s="77">
        <v>5160.87</v>
      </c>
    </row>
    <row r="9" spans="1:3" ht="15">
      <c r="A9" t="s">
        <v>219</v>
      </c>
      <c r="B9" s="77">
        <v>14710.16</v>
      </c>
      <c r="C9" s="77">
        <v>5202.66</v>
      </c>
    </row>
    <row r="10" spans="1:4" ht="22.5" customHeight="1">
      <c r="A10" t="s">
        <v>213</v>
      </c>
      <c r="B10" s="77">
        <f>SUM(B4:B9)</f>
        <v>85615.37000000001</v>
      </c>
      <c r="C10" s="77">
        <f>SUM(C4:C9)</f>
        <v>30964.309999999998</v>
      </c>
      <c r="D10" s="78">
        <f>+C10+B10</f>
        <v>116579.68000000001</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SANTA LUCIA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natachaaleman</dc:creator>
  <cp:keywords/>
  <dc:description/>
  <cp:lastModifiedBy>Inmaculada Fernandez Maldonado</cp:lastModifiedBy>
  <cp:lastPrinted>2016-10-28T10:39:18Z</cp:lastPrinted>
  <dcterms:created xsi:type="dcterms:W3CDTF">2015-10-14T15:00:50Z</dcterms:created>
  <dcterms:modified xsi:type="dcterms:W3CDTF">2017-04-27T09:56:11Z</dcterms:modified>
  <cp:category/>
  <cp:version/>
  <cp:contentType/>
  <cp:contentStatus/>
</cp:coreProperties>
</file>